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mc:AlternateContent xmlns:mc="http://schemas.openxmlformats.org/markup-compatibility/2006">
    <mc:Choice Requires="x15">
      <x15ac:absPath xmlns:x15ac="http://schemas.microsoft.com/office/spreadsheetml/2010/11/ac" url="https://newlifecrc-my.sharepoint.com/personal/samantha_medore_newlifecrc_org/Documents/Desktop/2023-2024/"/>
    </mc:Choice>
  </mc:AlternateContent>
  <xr:revisionPtr revIDLastSave="98" documentId="8_{AAFCF535-FB6D-4F94-A281-AF364318E85A}" xr6:coauthVersionLast="47" xr6:coauthVersionMax="47" xr10:uidLastSave="{4EDFA7D8-1515-4722-B079-2E33EFC80263}"/>
  <bookViews>
    <workbookView xWindow="-108" yWindow="-108" windowWidth="23256" windowHeight="12576" xr2:uid="{00000000-000D-0000-FFFF-FFFF00000000}"/>
  </bookViews>
  <sheets>
    <sheet name="YearlyCalendar" sheetId="2" r:id="rId1"/>
    <sheet name="Summer 2020" sheetId="4" r:id="rId2"/>
  </sheets>
  <externalReferences>
    <externalReference r:id="rId3"/>
  </externalReferences>
  <definedNames>
    <definedName name="month">YearlyCalendar!$L$4</definedName>
    <definedName name="_xlnm.Print_Area" localSheetId="1">'Summer 2020'!$A$5:$N$86</definedName>
    <definedName name="_xlnm.Print_Area" localSheetId="0">YearlyCalendar!$B$8:$AF$46</definedName>
    <definedName name="startday" localSheetId="1">'Summer 2020'!$J$2</definedName>
    <definedName name="startday">YearlyCalendar!$T$4</definedName>
    <definedName name="valuevx">42.314159</definedName>
    <definedName name="vertex42_copyright" hidden="1">"© 2015 Vertex42 LLC"</definedName>
    <definedName name="vertex42_id" hidden="1">"quarterly-calendar.xlsx"</definedName>
    <definedName name="vertex42_title" hidden="1">"Quarterly Calendar Template"</definedName>
    <definedName name="year">YearlyCalendar!$D$4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0" i="2" l="1"/>
  <c r="B7" i="4"/>
  <c r="G5" i="4" s="1"/>
  <c r="A9" i="4"/>
  <c r="B34" i="4"/>
  <c r="G31" i="4" s="1"/>
  <c r="A36" i="4"/>
  <c r="C36" i="4" s="1"/>
  <c r="G58" i="4"/>
  <c r="B61" i="4"/>
  <c r="A63" i="4"/>
  <c r="E36" i="4" l="1"/>
  <c r="C63" i="4"/>
  <c r="C9" i="4"/>
  <c r="E9" i="4" l="1"/>
  <c r="E63" i="4"/>
  <c r="G36" i="4"/>
  <c r="G63" i="4" l="1"/>
  <c r="I36" i="4"/>
  <c r="G9" i="4"/>
  <c r="K36" i="4" l="1"/>
  <c r="I9" i="4"/>
  <c r="I63" i="4"/>
  <c r="K9" i="4" l="1"/>
  <c r="K63" i="4"/>
  <c r="M36" i="4"/>
  <c r="H36" i="4" l="1"/>
  <c r="M63" i="4"/>
  <c r="B36" i="4"/>
  <c r="M9" i="4"/>
  <c r="A40" i="4"/>
  <c r="F9" i="4" l="1"/>
  <c r="J9" i="4"/>
  <c r="A67" i="4"/>
  <c r="N63" i="4"/>
  <c r="B63" i="4"/>
  <c r="F36" i="4"/>
  <c r="D63" i="4"/>
  <c r="D9" i="4"/>
  <c r="H63" i="4"/>
  <c r="H9" i="4"/>
  <c r="J36" i="4"/>
  <c r="N36" i="4"/>
  <c r="J63" i="4"/>
  <c r="L63" i="4"/>
  <c r="L36" i="4"/>
  <c r="A35" i="4"/>
  <c r="B40" i="4"/>
  <c r="C40" i="4"/>
  <c r="A13" i="4"/>
  <c r="N9" i="4"/>
  <c r="L9" i="4"/>
  <c r="F63" i="4"/>
  <c r="D36" i="4"/>
  <c r="B9" i="4"/>
  <c r="E64" i="4"/>
  <c r="I37" i="4" l="1"/>
  <c r="M37" i="4"/>
  <c r="E65" i="4"/>
  <c r="I64" i="4"/>
  <c r="G37" i="4"/>
  <c r="A10" i="4"/>
  <c r="B10" i="4" s="1"/>
  <c r="C64" i="4"/>
  <c r="K64" i="4"/>
  <c r="K10" i="4"/>
  <c r="L10" i="4" s="1"/>
  <c r="E10" i="4"/>
  <c r="F10" i="4" s="1"/>
  <c r="I10" i="4"/>
  <c r="A41" i="4"/>
  <c r="G64" i="4"/>
  <c r="E37" i="4"/>
  <c r="A37" i="4"/>
  <c r="C35" i="4"/>
  <c r="C41" i="4"/>
  <c r="D40" i="4"/>
  <c r="E40" i="4"/>
  <c r="C37" i="4"/>
  <c r="A14" i="4"/>
  <c r="B14" i="4" s="1"/>
  <c r="A8" i="4"/>
  <c r="B13" i="4"/>
  <c r="C13" i="4"/>
  <c r="G10" i="4"/>
  <c r="H10" i="4" s="1"/>
  <c r="K37" i="4"/>
  <c r="C10" i="4"/>
  <c r="D10" i="4" s="1"/>
  <c r="M64" i="4"/>
  <c r="A64" i="4"/>
  <c r="M10" i="4"/>
  <c r="N10" i="4" s="1"/>
  <c r="A62" i="4"/>
  <c r="A68" i="4"/>
  <c r="B67" i="4"/>
  <c r="C67" i="4"/>
  <c r="A11" i="4"/>
  <c r="C42" i="4"/>
  <c r="G65" i="4" l="1"/>
  <c r="F40" i="4"/>
  <c r="E42" i="4"/>
  <c r="E35" i="4"/>
  <c r="E41" i="4"/>
  <c r="G40" i="4"/>
  <c r="K11" i="4"/>
  <c r="I11" i="4"/>
  <c r="E11" i="4"/>
  <c r="E38" i="4"/>
  <c r="I38" i="4"/>
  <c r="A42" i="4"/>
  <c r="A65" i="4"/>
  <c r="C65" i="4"/>
  <c r="C69" i="4"/>
  <c r="C62" i="4"/>
  <c r="C68" i="4"/>
  <c r="D67" i="4"/>
  <c r="E67" i="4"/>
  <c r="M11" i="4"/>
  <c r="A15" i="4"/>
  <c r="I65" i="4"/>
  <c r="M38" i="4"/>
  <c r="C38" i="4"/>
  <c r="G38" i="4"/>
  <c r="A69" i="4"/>
  <c r="M65" i="4"/>
  <c r="G11" i="4"/>
  <c r="C15" i="4"/>
  <c r="C8" i="4"/>
  <c r="C14" i="4"/>
  <c r="D14" i="4" s="1"/>
  <c r="D13" i="4"/>
  <c r="E13" i="4"/>
  <c r="C11" i="4"/>
  <c r="K65" i="4"/>
  <c r="J10" i="4"/>
  <c r="A38" i="4"/>
  <c r="K38" i="4"/>
  <c r="I12" i="4"/>
  <c r="E43" i="4"/>
  <c r="F13" i="4" l="1"/>
  <c r="E16" i="4"/>
  <c r="G13" i="4"/>
  <c r="E15" i="4"/>
  <c r="E8" i="4"/>
  <c r="E14" i="4"/>
  <c r="F14" i="4" s="1"/>
  <c r="K66" i="4"/>
  <c r="A16" i="4"/>
  <c r="F67" i="4"/>
  <c r="G67" i="4"/>
  <c r="E70" i="4"/>
  <c r="E69" i="4"/>
  <c r="E62" i="4"/>
  <c r="E68" i="4"/>
  <c r="K39" i="4"/>
  <c r="A39" i="4"/>
  <c r="A43" i="4"/>
  <c r="M39" i="4"/>
  <c r="I66" i="4"/>
  <c r="G66" i="4"/>
  <c r="A12" i="4"/>
  <c r="C16" i="4"/>
  <c r="G39" i="4"/>
  <c r="I39" i="4"/>
  <c r="G12" i="4"/>
  <c r="A66" i="4"/>
  <c r="M12" i="4"/>
  <c r="A70" i="4"/>
  <c r="M66" i="4"/>
  <c r="C66" i="4"/>
  <c r="K12" i="4"/>
  <c r="C70" i="4"/>
  <c r="H40" i="4"/>
  <c r="G43" i="4"/>
  <c r="I40" i="4"/>
  <c r="G42" i="4"/>
  <c r="G35" i="4"/>
  <c r="G41" i="4"/>
  <c r="E12" i="4"/>
  <c r="C43" i="4"/>
  <c r="C39" i="4"/>
  <c r="E66" i="4"/>
  <c r="E39" i="4"/>
  <c r="C12" i="4"/>
  <c r="I43" i="4" l="1"/>
  <c r="J40" i="4"/>
  <c r="I42" i="4"/>
  <c r="I35" i="4"/>
  <c r="K40" i="4"/>
  <c r="I41" i="4"/>
  <c r="G16" i="4"/>
  <c r="H13" i="4"/>
  <c r="G15" i="4"/>
  <c r="G14" i="4"/>
  <c r="H14" i="4" s="1"/>
  <c r="I13" i="4"/>
  <c r="G8" i="4"/>
  <c r="H67" i="4"/>
  <c r="G70" i="4"/>
  <c r="I67" i="4"/>
  <c r="G69" i="4"/>
  <c r="G62" i="4"/>
  <c r="G68" i="4"/>
  <c r="I70" i="4" l="1"/>
  <c r="J67" i="4"/>
  <c r="I69" i="4"/>
  <c r="I68" i="4"/>
  <c r="I62" i="4"/>
  <c r="K67" i="4"/>
  <c r="K43" i="4"/>
  <c r="K42" i="4"/>
  <c r="K35" i="4"/>
  <c r="L40" i="4"/>
  <c r="K41" i="4"/>
  <c r="M40" i="4"/>
  <c r="I14" i="4"/>
  <c r="J14" i="4" s="1"/>
  <c r="I16" i="4"/>
  <c r="I15" i="4"/>
  <c r="J13" i="4"/>
  <c r="K13" i="4"/>
  <c r="I8" i="4"/>
  <c r="K14" i="4" l="1"/>
  <c r="L14" i="4" s="1"/>
  <c r="K16" i="4"/>
  <c r="K15" i="4"/>
  <c r="M13" i="4"/>
  <c r="L13" i="4"/>
  <c r="K8" i="4"/>
  <c r="K62" i="4"/>
  <c r="K70" i="4"/>
  <c r="K68" i="4"/>
  <c r="L67" i="4"/>
  <c r="M67" i="4"/>
  <c r="K69" i="4"/>
  <c r="N40" i="4"/>
  <c r="M43" i="4"/>
  <c r="M42" i="4"/>
  <c r="A44" i="4"/>
  <c r="M41" i="4"/>
  <c r="M35" i="4"/>
  <c r="C44" i="4" l="1"/>
  <c r="A47" i="4"/>
  <c r="A46" i="4"/>
  <c r="A45" i="4"/>
  <c r="B44" i="4"/>
  <c r="M8" i="4"/>
  <c r="N13" i="4"/>
  <c r="M16" i="4"/>
  <c r="M14" i="4"/>
  <c r="N14" i="4" s="1"/>
  <c r="M15" i="4"/>
  <c r="A17" i="4"/>
  <c r="N67" i="4"/>
  <c r="M68" i="4"/>
  <c r="M69" i="4"/>
  <c r="M62" i="4"/>
  <c r="M70" i="4"/>
  <c r="A71" i="4"/>
  <c r="C71" i="4" l="1"/>
  <c r="A74" i="4"/>
  <c r="A73" i="4"/>
  <c r="A72" i="4"/>
  <c r="B71" i="4"/>
  <c r="E44" i="4"/>
  <c r="C47" i="4"/>
  <c r="C46" i="4"/>
  <c r="C45" i="4"/>
  <c r="D44" i="4"/>
  <c r="A20" i="4"/>
  <c r="A19" i="4"/>
  <c r="A18" i="4"/>
  <c r="B18" i="4" s="1"/>
  <c r="C17" i="4"/>
  <c r="B17" i="4"/>
  <c r="D17" i="4" l="1"/>
  <c r="E17" i="4"/>
  <c r="C20" i="4"/>
  <c r="C19" i="4"/>
  <c r="C18" i="4"/>
  <c r="D18" i="4" s="1"/>
  <c r="F44" i="4"/>
  <c r="G44" i="4"/>
  <c r="E47" i="4"/>
  <c r="E46" i="4"/>
  <c r="E45" i="4"/>
  <c r="D71" i="4"/>
  <c r="E71" i="4"/>
  <c r="C74" i="4"/>
  <c r="C73" i="4"/>
  <c r="C72" i="4"/>
  <c r="H44" i="4" l="1"/>
  <c r="G47" i="4"/>
  <c r="I44" i="4"/>
  <c r="G46" i="4"/>
  <c r="G45" i="4"/>
  <c r="F71" i="4"/>
  <c r="G71" i="4"/>
  <c r="E74" i="4"/>
  <c r="E73" i="4"/>
  <c r="E72" i="4"/>
  <c r="F17" i="4"/>
  <c r="E20" i="4"/>
  <c r="G17" i="4"/>
  <c r="E19" i="4"/>
  <c r="E18" i="4"/>
  <c r="F18" i="4" s="1"/>
  <c r="G73" i="4" l="1"/>
  <c r="G72" i="4"/>
  <c r="H71" i="4"/>
  <c r="I71" i="4"/>
  <c r="G74" i="4"/>
  <c r="G18" i="4"/>
  <c r="H18" i="4" s="1"/>
  <c r="G20" i="4"/>
  <c r="H17" i="4"/>
  <c r="G19" i="4"/>
  <c r="I17" i="4"/>
  <c r="K44" i="4"/>
  <c r="I45" i="4"/>
  <c r="I47" i="4"/>
  <c r="J44" i="4"/>
  <c r="I46" i="4"/>
  <c r="K71" i="4" l="1"/>
  <c r="I72" i="4"/>
  <c r="I73" i="4"/>
  <c r="J71" i="4"/>
  <c r="I74" i="4"/>
  <c r="K46" i="4"/>
  <c r="M44" i="4"/>
  <c r="L44" i="4"/>
  <c r="K45" i="4"/>
  <c r="K47" i="4"/>
  <c r="I18" i="4"/>
  <c r="J18" i="4" s="1"/>
  <c r="I20" i="4"/>
  <c r="I19" i="4"/>
  <c r="J17" i="4"/>
  <c r="K17" i="4"/>
  <c r="K73" i="4" l="1"/>
  <c r="L71" i="4"/>
  <c r="K72" i="4"/>
  <c r="M71" i="4"/>
  <c r="K74" i="4"/>
  <c r="M47" i="4"/>
  <c r="M45" i="4"/>
  <c r="N44" i="4"/>
  <c r="A48" i="4"/>
  <c r="M46" i="4"/>
  <c r="L17" i="4"/>
  <c r="M17" i="4"/>
  <c r="K18" i="4"/>
  <c r="L18" i="4" s="1"/>
  <c r="K20" i="4"/>
  <c r="K19" i="4"/>
  <c r="B48" i="4" l="1"/>
  <c r="C48" i="4"/>
  <c r="A51" i="4"/>
  <c r="A50" i="4"/>
  <c r="A49" i="4"/>
  <c r="N17" i="4"/>
  <c r="M19" i="4"/>
  <c r="A21" i="4"/>
  <c r="M20" i="4"/>
  <c r="M18" i="4"/>
  <c r="N18" i="4" s="1"/>
  <c r="M74" i="4"/>
  <c r="M73" i="4"/>
  <c r="A75" i="4"/>
  <c r="M72" i="4"/>
  <c r="N71" i="4"/>
  <c r="B21" i="4" l="1"/>
  <c r="C21" i="4"/>
  <c r="A24" i="4"/>
  <c r="A23" i="4"/>
  <c r="A22" i="4"/>
  <c r="B22" i="4" s="1"/>
  <c r="B75" i="4"/>
  <c r="C75" i="4"/>
  <c r="A78" i="4"/>
  <c r="A76" i="4"/>
  <c r="A77" i="4"/>
  <c r="C49" i="4"/>
  <c r="D48" i="4"/>
  <c r="E48" i="4"/>
  <c r="C51" i="4"/>
  <c r="C50" i="4"/>
  <c r="C76" i="4" l="1"/>
  <c r="D75" i="4"/>
  <c r="C77" i="4"/>
  <c r="C78" i="4"/>
  <c r="E75" i="4"/>
  <c r="E50" i="4"/>
  <c r="F48" i="4"/>
  <c r="G48" i="4"/>
  <c r="E49" i="4"/>
  <c r="E51" i="4"/>
  <c r="D21" i="4"/>
  <c r="C22" i="4"/>
  <c r="D22" i="4" s="1"/>
  <c r="E21" i="4"/>
  <c r="C24" i="4"/>
  <c r="C23" i="4"/>
  <c r="H48" i="4" l="1"/>
  <c r="G51" i="4"/>
  <c r="G49" i="4"/>
  <c r="I48" i="4"/>
  <c r="G50" i="4"/>
  <c r="E22" i="4"/>
  <c r="F22" i="4" s="1"/>
  <c r="F21" i="4"/>
  <c r="E24" i="4"/>
  <c r="G21" i="4"/>
  <c r="E23" i="4"/>
  <c r="E77" i="4"/>
  <c r="E76" i="4"/>
  <c r="E78" i="4"/>
  <c r="F75" i="4"/>
  <c r="G75" i="4"/>
  <c r="G22" i="4" l="1"/>
  <c r="H22" i="4" s="1"/>
  <c r="G24" i="4"/>
  <c r="H21" i="4"/>
  <c r="G23" i="4"/>
  <c r="I21" i="4"/>
  <c r="J48" i="4"/>
  <c r="I50" i="4"/>
  <c r="K48" i="4"/>
  <c r="I49" i="4"/>
  <c r="I51" i="4"/>
  <c r="H75" i="4"/>
  <c r="G78" i="4"/>
  <c r="I75" i="4"/>
  <c r="G77" i="4"/>
  <c r="G76" i="4"/>
  <c r="K51" i="4" l="1"/>
  <c r="K50" i="4"/>
  <c r="L48" i="4"/>
  <c r="K49" i="4"/>
  <c r="M48" i="4"/>
  <c r="I78" i="4"/>
  <c r="J75" i="4"/>
  <c r="I77" i="4"/>
  <c r="K75" i="4"/>
  <c r="I76" i="4"/>
  <c r="J21" i="4"/>
  <c r="K21" i="4"/>
  <c r="I22" i="4"/>
  <c r="J22" i="4" s="1"/>
  <c r="I24" i="4"/>
  <c r="I23" i="4"/>
  <c r="M51" i="4" l="1"/>
  <c r="M50" i="4"/>
  <c r="A52" i="4"/>
  <c r="M49" i="4"/>
  <c r="N48" i="4"/>
  <c r="K23" i="4"/>
  <c r="L21" i="4"/>
  <c r="M21" i="4"/>
  <c r="K22" i="4"/>
  <c r="L22" i="4" s="1"/>
  <c r="K24" i="4"/>
  <c r="K78" i="4"/>
  <c r="K77" i="4"/>
  <c r="L75" i="4"/>
  <c r="K76" i="4"/>
  <c r="M75" i="4"/>
  <c r="M24" i="4" l="1"/>
  <c r="M22" i="4"/>
  <c r="N22" i="4" s="1"/>
  <c r="M23" i="4"/>
  <c r="A25" i="4"/>
  <c r="N21" i="4"/>
  <c r="M78" i="4"/>
  <c r="M77" i="4"/>
  <c r="A79" i="4"/>
  <c r="N75" i="4"/>
  <c r="M76" i="4"/>
  <c r="A55" i="4"/>
  <c r="A53" i="4"/>
  <c r="B52" i="4"/>
  <c r="C52" i="4"/>
  <c r="A54" i="4"/>
  <c r="A82" i="4" l="1"/>
  <c r="A81" i="4"/>
  <c r="A80" i="4"/>
  <c r="B79" i="4"/>
  <c r="C79" i="4"/>
  <c r="E52" i="4"/>
  <c r="C54" i="4"/>
  <c r="C53" i="4"/>
  <c r="D52" i="4"/>
  <c r="C55" i="4"/>
  <c r="B25" i="4"/>
  <c r="C25" i="4"/>
  <c r="A28" i="4"/>
  <c r="A27" i="4"/>
  <c r="A26" i="4"/>
  <c r="B26" i="4" s="1"/>
  <c r="G52" i="4" l="1"/>
  <c r="E55" i="4"/>
  <c r="E54" i="4"/>
  <c r="E53" i="4"/>
  <c r="F52" i="4"/>
  <c r="E79" i="4"/>
  <c r="C82" i="4"/>
  <c r="C81" i="4"/>
  <c r="C80" i="4"/>
  <c r="D79" i="4"/>
  <c r="C26" i="4"/>
  <c r="D26" i="4" s="1"/>
  <c r="D25" i="4"/>
  <c r="E25" i="4"/>
  <c r="C28" i="4"/>
  <c r="C27" i="4"/>
  <c r="F79" i="4" l="1"/>
  <c r="G79" i="4"/>
  <c r="E82" i="4"/>
  <c r="E81" i="4"/>
  <c r="E80" i="4"/>
  <c r="E26" i="4"/>
  <c r="F26" i="4" s="1"/>
  <c r="F25" i="4"/>
  <c r="E28" i="4"/>
  <c r="E27" i="4"/>
  <c r="G25" i="4"/>
  <c r="H52" i="4"/>
  <c r="G55" i="4"/>
  <c r="I52" i="4"/>
  <c r="G54" i="4"/>
  <c r="G53" i="4"/>
  <c r="I55" i="4" l="1"/>
  <c r="J52" i="4"/>
  <c r="I54" i="4"/>
  <c r="K52" i="4"/>
  <c r="I53" i="4"/>
  <c r="H25" i="4"/>
  <c r="G27" i="4"/>
  <c r="I25" i="4"/>
  <c r="G26" i="4"/>
  <c r="H26" i="4" s="1"/>
  <c r="G28" i="4"/>
  <c r="H79" i="4"/>
  <c r="G82" i="4"/>
  <c r="I79" i="4"/>
  <c r="G81" i="4"/>
  <c r="G80" i="4"/>
  <c r="I28" i="4" l="1"/>
  <c r="I27" i="4"/>
  <c r="J25" i="4"/>
  <c r="K25" i="4"/>
  <c r="I26" i="4"/>
  <c r="J26" i="4" s="1"/>
  <c r="I82" i="4"/>
  <c r="I80" i="4"/>
  <c r="I81" i="4"/>
  <c r="K79" i="4"/>
  <c r="J79" i="4"/>
  <c r="M52" i="4"/>
  <c r="K55" i="4"/>
  <c r="K54" i="4"/>
  <c r="L52" i="4"/>
  <c r="K53" i="4"/>
  <c r="M53" i="4" l="1"/>
  <c r="M55" i="4"/>
  <c r="A56" i="4"/>
  <c r="M54" i="4"/>
  <c r="N52" i="4"/>
  <c r="M79" i="4"/>
  <c r="K80" i="4"/>
  <c r="L79" i="4"/>
  <c r="K81" i="4"/>
  <c r="K82" i="4"/>
  <c r="K26" i="4"/>
  <c r="L26" i="4" s="1"/>
  <c r="K28" i="4"/>
  <c r="K27" i="4"/>
  <c r="L25" i="4"/>
  <c r="M25" i="4"/>
  <c r="M28" i="4" l="1"/>
  <c r="M26" i="4"/>
  <c r="N26" i="4" s="1"/>
  <c r="M27" i="4"/>
  <c r="A29" i="4"/>
  <c r="N25" i="4"/>
  <c r="M80" i="4"/>
  <c r="N79" i="4"/>
  <c r="M81" i="4"/>
  <c r="M82" i="4"/>
  <c r="A83" i="4"/>
  <c r="B56" i="4"/>
  <c r="A59" i="4"/>
  <c r="A57" i="4"/>
  <c r="A58" i="4"/>
  <c r="C56" i="4"/>
  <c r="D56" i="4" l="1"/>
  <c r="C57" i="4"/>
  <c r="C58" i="4"/>
  <c r="C59" i="4"/>
  <c r="B83" i="4"/>
  <c r="C83" i="4"/>
  <c r="A84" i="4"/>
  <c r="A85" i="4"/>
  <c r="A86" i="4"/>
  <c r="A31" i="4"/>
  <c r="B29" i="4"/>
  <c r="C29" i="4"/>
  <c r="A32" i="4"/>
  <c r="A30" i="4"/>
  <c r="B30" i="4" s="1"/>
  <c r="C86" i="4" l="1"/>
  <c r="D83" i="4"/>
  <c r="C84" i="4"/>
  <c r="C85" i="4"/>
  <c r="C30" i="4"/>
  <c r="D30" i="4" s="1"/>
  <c r="C31" i="4"/>
  <c r="D29" i="4"/>
  <c r="C32" i="4"/>
  <c r="H38" i="2" l="1"/>
  <c r="G38" i="2"/>
  <c r="F38" i="2"/>
  <c r="E38" i="2"/>
  <c r="D38" i="2"/>
  <c r="C38" i="2"/>
  <c r="B38" i="2"/>
  <c r="H29" i="2"/>
  <c r="G29" i="2"/>
  <c r="F29" i="2"/>
  <c r="E29" i="2"/>
  <c r="D29" i="2"/>
  <c r="C29" i="2"/>
  <c r="B29" i="2"/>
  <c r="P29" i="2"/>
  <c r="O29" i="2"/>
  <c r="N29" i="2"/>
  <c r="M29" i="2"/>
  <c r="L29" i="2"/>
  <c r="K29" i="2"/>
  <c r="J29" i="2"/>
  <c r="X29" i="2"/>
  <c r="W29" i="2"/>
  <c r="V29" i="2"/>
  <c r="U29" i="2"/>
  <c r="T29" i="2"/>
  <c r="S29" i="2"/>
  <c r="R29" i="2"/>
  <c r="X20" i="2"/>
  <c r="W20" i="2"/>
  <c r="V20" i="2"/>
  <c r="U20" i="2"/>
  <c r="T20" i="2"/>
  <c r="S20" i="2"/>
  <c r="R20" i="2"/>
  <c r="P20" i="2"/>
  <c r="O20" i="2"/>
  <c r="N20" i="2"/>
  <c r="M20" i="2"/>
  <c r="L20" i="2"/>
  <c r="K20" i="2"/>
  <c r="J20" i="2"/>
  <c r="H20" i="2"/>
  <c r="G20" i="2"/>
  <c r="F20" i="2"/>
  <c r="E20" i="2"/>
  <c r="D20" i="2"/>
  <c r="C20" i="2"/>
  <c r="B20" i="2"/>
  <c r="X11" i="2"/>
  <c r="W11" i="2"/>
  <c r="V11" i="2"/>
  <c r="U11" i="2"/>
  <c r="T11" i="2"/>
  <c r="S11" i="2"/>
  <c r="R11" i="2"/>
  <c r="P11" i="2"/>
  <c r="O11" i="2"/>
  <c r="N11" i="2"/>
  <c r="M11" i="2"/>
  <c r="L11" i="2"/>
  <c r="K11" i="2"/>
  <c r="J11" i="2"/>
  <c r="H11" i="2"/>
  <c r="G11" i="2"/>
  <c r="F11" i="2"/>
  <c r="E11" i="2"/>
  <c r="D11" i="2"/>
  <c r="C11" i="2"/>
  <c r="B11" i="2"/>
  <c r="J10" i="2" l="1"/>
  <c r="B12" i="2"/>
  <c r="C12" i="2" s="1"/>
  <c r="D12" i="2" s="1"/>
  <c r="E12" i="2" s="1"/>
  <c r="F12" i="2" s="1"/>
  <c r="G12" i="2" s="1"/>
  <c r="H12" i="2" s="1"/>
  <c r="B13" i="2" s="1"/>
  <c r="C13" i="2" s="1"/>
  <c r="D13" i="2" s="1"/>
  <c r="E13" i="2" s="1"/>
  <c r="F13" i="2" s="1"/>
  <c r="G13" i="2" s="1"/>
  <c r="H13" i="2" s="1"/>
  <c r="B14" i="2" s="1"/>
  <c r="C14" i="2" s="1"/>
  <c r="D14" i="2" s="1"/>
  <c r="E14" i="2" s="1"/>
  <c r="F14" i="2" s="1"/>
  <c r="G14" i="2" s="1"/>
  <c r="H14" i="2" s="1"/>
  <c r="B15" i="2" s="1"/>
  <c r="C15" i="2" s="1"/>
  <c r="D15" i="2" s="1"/>
  <c r="E15" i="2" s="1"/>
  <c r="F15" i="2" s="1"/>
  <c r="G15" i="2" s="1"/>
  <c r="H15" i="2" s="1"/>
  <c r="B16" i="2" s="1"/>
  <c r="C16" i="2" s="1"/>
  <c r="D16" i="2" s="1"/>
  <c r="E16" i="2" s="1"/>
  <c r="F16" i="2" s="1"/>
  <c r="G16" i="2" s="1"/>
  <c r="H16" i="2" s="1"/>
  <c r="B17" i="2" s="1"/>
  <c r="C17" i="2" s="1"/>
  <c r="D17" i="2" s="1"/>
  <c r="E17" i="2" s="1"/>
  <c r="F17" i="2" s="1"/>
  <c r="G17" i="2" s="1"/>
  <c r="H17" i="2" s="1"/>
  <c r="R10" i="2" l="1"/>
  <c r="J12" i="2"/>
  <c r="K12" i="2" l="1"/>
  <c r="L12" i="2" s="1"/>
  <c r="M12" i="2" s="1"/>
  <c r="N12" i="2" s="1"/>
  <c r="O12" i="2" s="1"/>
  <c r="P12" i="2" s="1"/>
  <c r="J13" i="2" s="1"/>
  <c r="K13" i="2" s="1"/>
  <c r="L13" i="2" s="1"/>
  <c r="M13" i="2" s="1"/>
  <c r="N13" i="2" s="1"/>
  <c r="O13" i="2" s="1"/>
  <c r="P13" i="2" s="1"/>
  <c r="J14" i="2" s="1"/>
  <c r="K14" i="2" s="1"/>
  <c r="L14" i="2" s="1"/>
  <c r="M14" i="2" s="1"/>
  <c r="N14" i="2" s="1"/>
  <c r="O14" i="2" s="1"/>
  <c r="P14" i="2" s="1"/>
  <c r="J15" i="2" s="1"/>
  <c r="K15" i="2" s="1"/>
  <c r="L15" i="2" s="1"/>
  <c r="M15" i="2" s="1"/>
  <c r="N15" i="2" s="1"/>
  <c r="O15" i="2" s="1"/>
  <c r="P15" i="2" s="1"/>
  <c r="J16" i="2" s="1"/>
  <c r="K16" i="2" s="1"/>
  <c r="L16" i="2" s="1"/>
  <c r="M16" i="2" s="1"/>
  <c r="N16" i="2" s="1"/>
  <c r="O16" i="2" s="1"/>
  <c r="P16" i="2" s="1"/>
  <c r="J17" i="2" s="1"/>
  <c r="K17" i="2" s="1"/>
  <c r="L17" i="2" s="1"/>
  <c r="M17" i="2" s="1"/>
  <c r="N17" i="2" s="1"/>
  <c r="O17" i="2" s="1"/>
  <c r="P17" i="2" s="1"/>
  <c r="B19" i="2"/>
  <c r="R12" i="2"/>
  <c r="S12" i="2" s="1"/>
  <c r="T12" i="2" s="1"/>
  <c r="U12" i="2" s="1"/>
  <c r="V12" i="2" s="1"/>
  <c r="W12" i="2" s="1"/>
  <c r="X12" i="2" s="1"/>
  <c r="R13" i="2" s="1"/>
  <c r="S13" i="2" s="1"/>
  <c r="T13" i="2" s="1"/>
  <c r="U13" i="2" s="1"/>
  <c r="V13" i="2" s="1"/>
  <c r="W13" i="2" s="1"/>
  <c r="X13" i="2" s="1"/>
  <c r="R14" i="2" s="1"/>
  <c r="S14" i="2" s="1"/>
  <c r="T14" i="2" s="1"/>
  <c r="U14" i="2" s="1"/>
  <c r="V14" i="2" s="1"/>
  <c r="W14" i="2" s="1"/>
  <c r="X14" i="2" s="1"/>
  <c r="R15" i="2" s="1"/>
  <c r="S15" i="2" s="1"/>
  <c r="T15" i="2" s="1"/>
  <c r="U15" i="2" s="1"/>
  <c r="V15" i="2" s="1"/>
  <c r="W15" i="2" s="1"/>
  <c r="X15" i="2" s="1"/>
  <c r="R16" i="2" s="1"/>
  <c r="S16" i="2" s="1"/>
  <c r="T16" i="2" s="1"/>
  <c r="U16" i="2" s="1"/>
  <c r="V16" i="2" s="1"/>
  <c r="W16" i="2" s="1"/>
  <c r="X16" i="2" s="1"/>
  <c r="R17" i="2" s="1"/>
  <c r="S17" i="2" s="1"/>
  <c r="T17" i="2" s="1"/>
  <c r="U17" i="2" s="1"/>
  <c r="V17" i="2" s="1"/>
  <c r="W17" i="2" s="1"/>
  <c r="X17" i="2" s="1"/>
  <c r="J19" i="2" l="1"/>
  <c r="B21" i="2"/>
  <c r="C21" i="2" s="1"/>
  <c r="D21" i="2" s="1"/>
  <c r="E21" i="2" s="1"/>
  <c r="F21" i="2" s="1"/>
  <c r="G21" i="2" s="1"/>
  <c r="H21" i="2" s="1"/>
  <c r="B22" i="2" s="1"/>
  <c r="C22" i="2" s="1"/>
  <c r="D22" i="2" s="1"/>
  <c r="E22" i="2" s="1"/>
  <c r="F22" i="2" s="1"/>
  <c r="G22" i="2" s="1"/>
  <c r="H22" i="2" s="1"/>
  <c r="B23" i="2" s="1"/>
  <c r="C23" i="2" s="1"/>
  <c r="D23" i="2" s="1"/>
  <c r="E23" i="2" s="1"/>
  <c r="F23" i="2" s="1"/>
  <c r="G23" i="2" s="1"/>
  <c r="H23" i="2" s="1"/>
  <c r="B24" i="2" s="1"/>
  <c r="C24" i="2" s="1"/>
  <c r="D24" i="2" s="1"/>
  <c r="E24" i="2" s="1"/>
  <c r="F24" i="2" s="1"/>
  <c r="G24" i="2" s="1"/>
  <c r="H24" i="2" s="1"/>
  <c r="B25" i="2" s="1"/>
  <c r="C25" i="2" s="1"/>
  <c r="D25" i="2" s="1"/>
  <c r="E25" i="2" s="1"/>
  <c r="F25" i="2" s="1"/>
  <c r="G25" i="2" s="1"/>
  <c r="H25" i="2" s="1"/>
  <c r="B26" i="2" s="1"/>
  <c r="C26" i="2" s="1"/>
  <c r="D26" i="2" s="1"/>
  <c r="E26" i="2" s="1"/>
  <c r="F26" i="2" s="1"/>
  <c r="G26" i="2" s="1"/>
  <c r="H26" i="2" s="1"/>
  <c r="J21" i="2" l="1"/>
  <c r="K21" i="2" s="1"/>
  <c r="L21" i="2" s="1"/>
  <c r="M21" i="2" s="1"/>
  <c r="N21" i="2" s="1"/>
  <c r="O21" i="2" s="1"/>
  <c r="P21" i="2" s="1"/>
  <c r="J22" i="2" s="1"/>
  <c r="K22" i="2" s="1"/>
  <c r="L22" i="2" s="1"/>
  <c r="M22" i="2" s="1"/>
  <c r="N22" i="2" s="1"/>
  <c r="O22" i="2" s="1"/>
  <c r="P22" i="2" s="1"/>
  <c r="J23" i="2" s="1"/>
  <c r="K23" i="2" s="1"/>
  <c r="L23" i="2" s="1"/>
  <c r="M23" i="2" s="1"/>
  <c r="N23" i="2" s="1"/>
  <c r="O23" i="2" s="1"/>
  <c r="P23" i="2" s="1"/>
  <c r="J24" i="2" s="1"/>
  <c r="K24" i="2" s="1"/>
  <c r="L24" i="2" s="1"/>
  <c r="M24" i="2" s="1"/>
  <c r="N24" i="2" s="1"/>
  <c r="R19" i="2"/>
  <c r="O24" i="2" l="1"/>
  <c r="P24" i="2" s="1"/>
  <c r="J25" i="2" s="1"/>
  <c r="K25" i="2" s="1"/>
  <c r="L25" i="2" s="1"/>
  <c r="M25" i="2" s="1"/>
  <c r="N25" i="2" s="1"/>
  <c r="O25" i="2" s="1"/>
  <c r="P25" i="2" s="1"/>
  <c r="J26" i="2" s="1"/>
  <c r="K26" i="2" s="1"/>
  <c r="L26" i="2" s="1"/>
  <c r="M26" i="2" s="1"/>
  <c r="N26" i="2" s="1"/>
  <c r="O26" i="2" s="1"/>
  <c r="P26" i="2" s="1"/>
  <c r="R21" i="2"/>
  <c r="S21" i="2" s="1"/>
  <c r="T21" i="2" s="1"/>
  <c r="B28" i="2"/>
  <c r="U21" i="2" l="1"/>
  <c r="V21" i="2" s="1"/>
  <c r="W21" i="2" s="1"/>
  <c r="X21" i="2" s="1"/>
  <c r="R22" i="2" s="1"/>
  <c r="S22" i="2" s="1"/>
  <c r="T22" i="2" s="1"/>
  <c r="U22" i="2" s="1"/>
  <c r="V22" i="2" s="1"/>
  <c r="W22" i="2" s="1"/>
  <c r="X22" i="2" s="1"/>
  <c r="R23" i="2" s="1"/>
  <c r="S23" i="2" s="1"/>
  <c r="T23" i="2" s="1"/>
  <c r="U23" i="2" s="1"/>
  <c r="V23" i="2" s="1"/>
  <c r="W23" i="2" s="1"/>
  <c r="X23" i="2" s="1"/>
  <c r="R24" i="2" s="1"/>
  <c r="S24" i="2" s="1"/>
  <c r="T24" i="2" s="1"/>
  <c r="U24" i="2" s="1"/>
  <c r="V24" i="2" s="1"/>
  <c r="W24" i="2" s="1"/>
  <c r="X24" i="2" s="1"/>
  <c r="R25" i="2" s="1"/>
  <c r="S25" i="2" s="1"/>
  <c r="T25" i="2" s="1"/>
  <c r="U25" i="2" s="1"/>
  <c r="V25" i="2" s="1"/>
  <c r="W25" i="2" s="1"/>
  <c r="X25" i="2" s="1"/>
  <c r="R26" i="2" s="1"/>
  <c r="S26" i="2" s="1"/>
  <c r="T26" i="2" s="1"/>
  <c r="U26" i="2" s="1"/>
  <c r="V26" i="2" s="1"/>
  <c r="W26" i="2" s="1"/>
  <c r="X26" i="2" s="1"/>
  <c r="B30" i="2"/>
  <c r="C30" i="2" s="1"/>
  <c r="D30" i="2" s="1"/>
  <c r="E30" i="2" s="1"/>
  <c r="F30" i="2" s="1"/>
  <c r="G30" i="2" s="1"/>
  <c r="H30" i="2" s="1"/>
  <c r="B31" i="2" s="1"/>
  <c r="C31" i="2" s="1"/>
  <c r="D31" i="2" s="1"/>
  <c r="E31" i="2" s="1"/>
  <c r="F31" i="2" s="1"/>
  <c r="G31" i="2" s="1"/>
  <c r="H31" i="2" s="1"/>
  <c r="B32" i="2" s="1"/>
  <c r="C32" i="2" s="1"/>
  <c r="D32" i="2" s="1"/>
  <c r="E32" i="2" s="1"/>
  <c r="F32" i="2" s="1"/>
  <c r="G32" i="2" s="1"/>
  <c r="H32" i="2" s="1"/>
  <c r="B33" i="2" s="1"/>
  <c r="C33" i="2" s="1"/>
  <c r="D33" i="2" s="1"/>
  <c r="E33" i="2" s="1"/>
  <c r="F33" i="2" s="1"/>
  <c r="G33" i="2" s="1"/>
  <c r="H33" i="2" s="1"/>
  <c r="B34" i="2" s="1"/>
  <c r="C34" i="2" s="1"/>
  <c r="D34" i="2" s="1"/>
  <c r="E34" i="2" s="1"/>
  <c r="F34" i="2" s="1"/>
  <c r="G34" i="2" s="1"/>
  <c r="H34" i="2" s="1"/>
  <c r="B35" i="2" s="1"/>
  <c r="C35" i="2" s="1"/>
  <c r="D35" i="2" s="1"/>
  <c r="E35" i="2" s="1"/>
  <c r="F35" i="2" s="1"/>
  <c r="G35" i="2" s="1"/>
  <c r="H35" i="2" s="1"/>
  <c r="J28" i="2"/>
  <c r="J30" i="2" l="1"/>
  <c r="K30" i="2" s="1"/>
  <c r="L30" i="2" s="1"/>
  <c r="M30" i="2" s="1"/>
  <c r="N30" i="2" s="1"/>
  <c r="O30" i="2" s="1"/>
  <c r="P30" i="2" s="1"/>
  <c r="J31" i="2" s="1"/>
  <c r="K31" i="2" s="1"/>
  <c r="L31" i="2" s="1"/>
  <c r="M31" i="2" s="1"/>
  <c r="N31" i="2" s="1"/>
  <c r="O31" i="2" s="1"/>
  <c r="P31" i="2" s="1"/>
  <c r="J32" i="2" s="1"/>
  <c r="K32" i="2" s="1"/>
  <c r="L32" i="2" s="1"/>
  <c r="M32" i="2" s="1"/>
  <c r="N32" i="2" s="1"/>
  <c r="O32" i="2" s="1"/>
  <c r="P32" i="2" s="1"/>
  <c r="J33" i="2" s="1"/>
  <c r="K33" i="2" s="1"/>
  <c r="L33" i="2" s="1"/>
  <c r="M33" i="2" s="1"/>
  <c r="N33" i="2" s="1"/>
  <c r="O33" i="2" s="1"/>
  <c r="P33" i="2" s="1"/>
  <c r="J34" i="2" s="1"/>
  <c r="K34" i="2" s="1"/>
  <c r="L34" i="2" s="1"/>
  <c r="M34" i="2" s="1"/>
  <c r="N34" i="2" s="1"/>
  <c r="O34" i="2" s="1"/>
  <c r="P34" i="2" s="1"/>
  <c r="J35" i="2" s="1"/>
  <c r="K35" i="2" s="1"/>
  <c r="L35" i="2" s="1"/>
  <c r="M35" i="2" s="1"/>
  <c r="N35" i="2" s="1"/>
  <c r="O35" i="2" s="1"/>
  <c r="P35" i="2" s="1"/>
  <c r="R28" i="2"/>
  <c r="R30" i="2" l="1"/>
  <c r="S30" i="2" s="1"/>
  <c r="T30" i="2" s="1"/>
  <c r="U30" i="2" s="1"/>
  <c r="V30" i="2" s="1"/>
  <c r="W30" i="2" s="1"/>
  <c r="X30" i="2" s="1"/>
  <c r="R31" i="2" s="1"/>
  <c r="S31" i="2" s="1"/>
  <c r="T31" i="2" s="1"/>
  <c r="U31" i="2" s="1"/>
  <c r="V31" i="2" s="1"/>
  <c r="W31" i="2" s="1"/>
  <c r="X31" i="2" s="1"/>
  <c r="R32" i="2" s="1"/>
  <c r="S32" i="2" s="1"/>
  <c r="T32" i="2" s="1"/>
  <c r="U32" i="2" s="1"/>
  <c r="V32" i="2" s="1"/>
  <c r="W32" i="2" s="1"/>
  <c r="X32" i="2" s="1"/>
  <c r="R33" i="2" s="1"/>
  <c r="S33" i="2" s="1"/>
  <c r="T33" i="2" s="1"/>
  <c r="U33" i="2" s="1"/>
  <c r="V33" i="2" s="1"/>
  <c r="W33" i="2" s="1"/>
  <c r="X33" i="2" s="1"/>
  <c r="R34" i="2" s="1"/>
  <c r="S34" i="2" s="1"/>
  <c r="T34" i="2" s="1"/>
  <c r="U34" i="2" s="1"/>
  <c r="V34" i="2" s="1"/>
  <c r="W34" i="2" s="1"/>
  <c r="X34" i="2" s="1"/>
  <c r="R35" i="2" s="1"/>
  <c r="S35" i="2" s="1"/>
  <c r="T35" i="2" s="1"/>
  <c r="U35" i="2" s="1"/>
  <c r="V35" i="2" s="1"/>
  <c r="W35" i="2" s="1"/>
  <c r="X35" i="2" s="1"/>
  <c r="B37" i="2"/>
  <c r="B39" i="2" l="1"/>
  <c r="C39" i="2" s="1"/>
  <c r="D39" i="2" s="1"/>
  <c r="E39" i="2" s="1"/>
  <c r="F39" i="2" s="1"/>
  <c r="G39" i="2" s="1"/>
  <c r="H39" i="2" s="1"/>
  <c r="B40" i="2" s="1"/>
  <c r="C40" i="2" s="1"/>
  <c r="D40" i="2" s="1"/>
  <c r="E40" i="2" s="1"/>
  <c r="F40" i="2" s="1"/>
  <c r="G40" i="2" s="1"/>
  <c r="H40" i="2" s="1"/>
  <c r="B41" i="2" s="1"/>
  <c r="C41" i="2" s="1"/>
  <c r="D41" i="2" s="1"/>
  <c r="E41" i="2" s="1"/>
  <c r="F41" i="2" s="1"/>
  <c r="G41" i="2" s="1"/>
  <c r="H41" i="2" s="1"/>
  <c r="B42" i="2" s="1"/>
  <c r="C42" i="2" s="1"/>
  <c r="D42" i="2" s="1"/>
  <c r="E42" i="2" s="1"/>
  <c r="F42" i="2" s="1"/>
  <c r="G42" i="2" s="1"/>
  <c r="H42" i="2" s="1"/>
  <c r="B43" i="2" s="1"/>
  <c r="C43" i="2" s="1"/>
  <c r="D43" i="2" s="1"/>
  <c r="E43" i="2" l="1"/>
  <c r="F43" i="2" s="1"/>
  <c r="G43" i="2" s="1"/>
  <c r="H43" i="2" s="1"/>
  <c r="B44" i="2" s="1"/>
  <c r="C44" i="2" s="1"/>
  <c r="D44" i="2" s="1"/>
  <c r="E44" i="2" s="1"/>
  <c r="F44" i="2" s="1"/>
  <c r="G44" i="2" s="1"/>
  <c r="H44" i="2" s="1"/>
</calcChain>
</file>

<file path=xl/sharedStrings.xml><?xml version="1.0" encoding="utf-8"?>
<sst xmlns="http://schemas.openxmlformats.org/spreadsheetml/2006/main" count="23" uniqueCount="21">
  <si>
    <t>School Year Calendar Template</t>
  </si>
  <si>
    <t xml:space="preserve">http://www.vertex42.com/calendars/school-calendar.html </t>
  </si>
  <si>
    <t>© 2007-2014 Vertex42 LLC</t>
  </si>
  <si>
    <t>Year:</t>
  </si>
  <si>
    <t>Beginning Month:</t>
  </si>
  <si>
    <t>Start day:</t>
  </si>
  <si>
    <t xml:space="preserve"> 1:Sunday, 2:Monday</t>
  </si>
  <si>
    <t xml:space="preserve">Academic Year Calendar  </t>
  </si>
  <si>
    <t>2050 FM 2920 · Spring, TX 77388 · 281-288-7744 · Fax 281-288-0878 · www.newlifeccs.org</t>
  </si>
  <si>
    <t>Quarterly Calendar Template</t>
  </si>
  <si>
    <t>Year</t>
  </si>
  <si>
    <t>Start Month</t>
  </si>
  <si>
    <t>Start Day</t>
  </si>
  <si>
    <t>1:Sun,2:Mon</t>
  </si>
  <si>
    <t>© 2015 Vertex42 LLC</t>
  </si>
  <si>
    <t>Quarterly Calendar</t>
  </si>
  <si>
    <t>Summer 2020</t>
  </si>
  <si>
    <t>Date:</t>
  </si>
  <si>
    <t>https://www.vertex42.com/calendars/quarterly-calendar.html</t>
  </si>
  <si>
    <t>Quarterly Calendar Template © 2015 by Vertex42 LLC. Free to print</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</si>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</sst>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d"/>
    <numFmt numFmtId="165" formatCode="mmmm\ yyyy"/>
    <numFmt numFmtId="166" formatCode="dddd"/>
  </numFmts>
  <fonts count="41" x14ac:knownFonts="1">
    <font>
      <sz val="10"/>
      <name val="Arial"/>
      <family val="2"/>
    </font>
    <font>
      <sz val="10"/>
      <name val="Verdana"/>
      <family val="2"/>
    </font>
    <font>
      <u/>
      <sz val="10"/>
      <color indexed="12"/>
      <name val="Verdana"/>
      <family val="2"/>
    </font>
    <font>
      <i/>
      <sz val="8"/>
      <name val="Arial"/>
      <family val="2"/>
    </font>
    <font>
      <sz val="8"/>
      <name val="Arial"/>
      <family val="2"/>
    </font>
    <font>
      <b/>
      <sz val="12"/>
      <color indexed="9"/>
      <name val="Arial"/>
      <family val="2"/>
    </font>
    <font>
      <sz val="12"/>
      <name val="Arial"/>
      <family val="2"/>
    </font>
    <font>
      <u/>
      <sz val="8"/>
      <color indexed="12"/>
      <name val="Verdana"/>
      <family val="2"/>
    </font>
    <font>
      <sz val="8"/>
      <name val="Tahoma"/>
      <family val="2"/>
    </font>
    <font>
      <sz val="11"/>
      <name val="Arial"/>
      <family val="2"/>
    </font>
    <font>
      <sz val="8"/>
      <color indexed="63"/>
      <name val="Arial"/>
      <family val="2"/>
    </font>
    <font>
      <sz val="8"/>
      <color theme="3" tint="-0.249977111117893"/>
      <name val="Arial"/>
      <family val="2"/>
    </font>
    <font>
      <sz val="14"/>
      <color theme="3" tint="-0.249977111117893"/>
      <name val="Arial"/>
      <family val="2"/>
    </font>
    <font>
      <sz val="10"/>
      <color indexed="16"/>
      <name val="Arial"/>
      <family val="2"/>
    </font>
    <font>
      <sz val="16"/>
      <color theme="4" tint="-0.499984740745262"/>
      <name val="Arial"/>
      <family val="2"/>
    </font>
    <font>
      <sz val="14"/>
      <color theme="4" tint="-0.249977111117893"/>
      <name val="Arial"/>
      <family val="2"/>
    </font>
    <font>
      <sz val="9"/>
      <color theme="0"/>
      <name val="Arial"/>
      <family val="2"/>
    </font>
    <font>
      <sz val="9"/>
      <name val="Arial"/>
      <family val="2"/>
    </font>
    <font>
      <b/>
      <sz val="12"/>
      <name val="Arial"/>
      <family val="2"/>
    </font>
    <font>
      <sz val="10"/>
      <color theme="3" tint="-0.499984740745262"/>
      <name val="Arial"/>
      <family val="2"/>
    </font>
    <font>
      <sz val="11"/>
      <color theme="0"/>
      <name val="Arial"/>
      <family val="2"/>
    </font>
    <font>
      <b/>
      <sz val="11"/>
      <name val="Calibri"/>
      <family val="2"/>
    </font>
    <font>
      <b/>
      <sz val="11"/>
      <color rgb="FFFF0000"/>
      <name val="Calibri"/>
      <family val="2"/>
    </font>
    <font>
      <sz val="34"/>
      <color theme="4" tint="-0.499984740745262"/>
      <name val="Arial"/>
      <family val="2"/>
    </font>
    <font>
      <sz val="8"/>
      <name val="Arial"/>
      <family val="1"/>
    </font>
    <font>
      <sz val="8"/>
      <color theme="0" tint="-0.499984740745262"/>
      <name val="Arial"/>
      <family val="1"/>
    </font>
    <font>
      <sz val="8"/>
      <name val="Calibri"/>
      <family val="1"/>
      <scheme val="minor"/>
    </font>
    <font>
      <sz val="10"/>
      <name val="Calibri"/>
      <family val="1"/>
      <scheme val="minor"/>
    </font>
    <font>
      <sz val="10"/>
      <color theme="4" tint="-0.249977111117893"/>
      <name val="Calibri"/>
      <family val="2"/>
      <scheme val="minor"/>
    </font>
    <font>
      <sz val="8"/>
      <color theme="4"/>
      <name val="Calibri"/>
      <family val="1"/>
      <scheme val="minor"/>
    </font>
    <font>
      <b/>
      <sz val="10"/>
      <name val="Cambria"/>
      <family val="1"/>
      <scheme val="major"/>
    </font>
    <font>
      <sz val="11"/>
      <name val="Arial"/>
      <family val="1"/>
    </font>
    <font>
      <b/>
      <sz val="11"/>
      <color theme="0"/>
      <name val="Cambria"/>
      <family val="1"/>
      <scheme val="major"/>
    </font>
    <font>
      <sz val="28"/>
      <color theme="4"/>
      <name val="Arial"/>
      <family val="2"/>
    </font>
    <font>
      <sz val="8"/>
      <color theme="4"/>
      <name val="Arial"/>
      <family val="1"/>
    </font>
    <font>
      <sz val="16"/>
      <name val="Arial"/>
      <family val="2"/>
    </font>
    <font>
      <u/>
      <sz val="10"/>
      <color indexed="12"/>
      <name val="Arial"/>
      <family val="2"/>
    </font>
    <font>
      <sz val="8"/>
      <name val="Verdana"/>
      <family val="2"/>
    </font>
    <font>
      <sz val="8"/>
      <color indexed="16"/>
      <name val="Verdana"/>
      <family val="2"/>
    </font>
    <font>
      <b/>
      <sz val="14"/>
      <name val="Cambria"/>
      <family val="2"/>
      <scheme val="major"/>
    </font>
    <font>
      <sz val="11"/>
      <color rgb="FF00000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bgColor indexed="64"/>
      </patternFill>
    </fill>
    <fill>
      <patternFill patternType="solid">
        <fgColor rgb="FFFF0000"/>
        <bgColor indexed="64"/>
      </patternFill>
    </fill>
    <fill>
      <patternFill patternType="solid">
        <fgColor theme="0"/>
        <bgColor indexed="64"/>
      </patternFill>
    </fill>
    <fill>
      <patternFill patternType="lightUp">
        <fgColor theme="0"/>
        <bgColor theme="0"/>
      </patternFill>
    </fill>
    <fill>
      <patternFill patternType="solid">
        <fgColor theme="4"/>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3"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theme="0" tint="-0.499984740745262"/>
      </bottom>
      <diagonal/>
    </border>
    <border>
      <left/>
      <right/>
      <top style="hair">
        <color theme="0" tint="-0.499984740745262"/>
      </top>
      <bottom style="hair">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indexed="64"/>
      </right>
      <top/>
      <bottom/>
      <diagonal/>
    </border>
    <border>
      <left style="thin">
        <color indexed="64"/>
      </left>
      <right/>
      <top/>
      <bottom/>
      <diagonal/>
    </border>
    <border>
      <left style="thin">
        <color theme="0" tint="-0.24994659260841701"/>
      </left>
      <right style="thin">
        <color theme="0" tint="-0.24994659260841701"/>
      </right>
      <top style="thin">
        <color theme="0" tint="-0.24994659260841701"/>
      </top>
      <bottom/>
      <diagonal/>
    </border>
    <border>
      <left/>
      <right/>
      <top style="thin">
        <color theme="0" tint="-0.249977111117893"/>
      </top>
      <bottom/>
      <diagonal/>
    </border>
    <border>
      <left style="thin">
        <color theme="0" tint="-0.24994659260841701"/>
      </left>
      <right style="thin">
        <color theme="0" tint="-0.24994659260841701"/>
      </right>
      <top style="thin">
        <color theme="0" tint="-0.24994659260841701"/>
      </top>
      <bottom style="thin">
        <color theme="0" tint="-0.249977111117893"/>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right style="thin">
        <color theme="0" tint="-0.249977111117893"/>
      </right>
      <top style="thin">
        <color theme="0" tint="-0.24994659260841701"/>
      </top>
      <bottom style="thin">
        <color theme="0" tint="-0.24994659260841701"/>
      </bottom>
      <diagonal/>
    </border>
    <border>
      <left/>
      <right style="thin">
        <color theme="4" tint="-0.24994659260841701"/>
      </right>
      <top/>
      <bottom style="thin">
        <color theme="4" tint="-0.24994659260841701"/>
      </bottom>
      <diagonal/>
    </border>
    <border>
      <left style="thin">
        <color theme="4" tint="-0.24994659260841701"/>
      </left>
      <right/>
      <top/>
      <bottom style="thin">
        <color theme="4" tint="-0.24994659260841701"/>
      </bottom>
      <diagonal/>
    </border>
    <border>
      <left/>
      <right style="thin">
        <color theme="4" tint="-0.24994659260841701"/>
      </right>
      <top/>
      <bottom/>
      <diagonal/>
    </border>
    <border>
      <left style="thin">
        <color theme="4" tint="-0.24994659260841701"/>
      </left>
      <right/>
      <top/>
      <bottom/>
      <diagonal/>
    </border>
    <border>
      <left/>
      <right style="thin">
        <color theme="4" tint="-0.24994659260841701"/>
      </right>
      <top style="thin">
        <color theme="4" tint="-0.24994659260841701"/>
      </top>
      <bottom/>
      <diagonal/>
    </border>
    <border>
      <left style="thin">
        <color theme="4" tint="-0.24994659260841701"/>
      </left>
      <right/>
      <top style="thin">
        <color theme="4" tint="-0.24994659260841701"/>
      </top>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cellStyleXfs>
  <cellXfs count="96">
    <xf numFmtId="0" fontId="0" fillId="0" borderId="0" xfId="0"/>
    <xf numFmtId="0" fontId="6" fillId="0" borderId="0" xfId="0" applyFont="1" applyAlignment="1">
      <alignment vertical="center"/>
    </xf>
    <xf numFmtId="0" fontId="6" fillId="0" borderId="0" xfId="0" applyFont="1"/>
    <xf numFmtId="0" fontId="4" fillId="2" borderId="0" xfId="0" applyFont="1" applyFill="1" applyAlignment="1">
      <alignment horizontal="center"/>
    </xf>
    <xf numFmtId="0" fontId="4" fillId="0" borderId="0" xfId="0" applyFont="1"/>
    <xf numFmtId="0" fontId="8" fillId="2" borderId="0" xfId="1" applyNumberFormat="1" applyFont="1" applyFill="1" applyAlignment="1">
      <alignment horizontal="right" vertical="center"/>
    </xf>
    <xf numFmtId="0" fontId="9" fillId="0" borderId="0" xfId="0" applyFont="1"/>
    <xf numFmtId="0" fontId="4" fillId="0" borderId="0" xfId="0" applyFont="1" applyAlignment="1">
      <alignment horizontal="center"/>
    </xf>
    <xf numFmtId="0" fontId="10" fillId="0" borderId="0" xfId="0" applyFont="1" applyAlignment="1">
      <alignment vertical="center"/>
    </xf>
    <xf numFmtId="0" fontId="4" fillId="0" borderId="4" xfId="0" applyFont="1" applyBorder="1"/>
    <xf numFmtId="0" fontId="4" fillId="0" borderId="5" xfId="0" applyFont="1" applyBorder="1"/>
    <xf numFmtId="0" fontId="4" fillId="0" borderId="5" xfId="0" applyFont="1" applyBorder="1" applyAlignment="1">
      <alignment horizontal="right"/>
    </xf>
    <xf numFmtId="164" fontId="9" fillId="0" borderId="6" xfId="0" applyNumberFormat="1" applyFont="1" applyBorder="1" applyAlignment="1">
      <alignment horizontal="center"/>
    </xf>
    <xf numFmtId="0" fontId="11" fillId="0" borderId="0" xfId="0" applyFont="1" applyAlignment="1">
      <alignment vertical="center"/>
    </xf>
    <xf numFmtId="0" fontId="13" fillId="2" borderId="0" xfId="0" applyFont="1" applyFill="1" applyAlignment="1">
      <alignment vertical="center"/>
    </xf>
    <xf numFmtId="0" fontId="0" fillId="2" borderId="0" xfId="0" applyFill="1"/>
    <xf numFmtId="0" fontId="0" fillId="3" borderId="1" xfId="0" applyFill="1" applyBorder="1" applyAlignment="1">
      <alignment horizontal="center"/>
    </xf>
    <xf numFmtId="0" fontId="0" fillId="2" borderId="0" xfId="0" applyFill="1" applyAlignment="1">
      <alignment horizontal="right"/>
    </xf>
    <xf numFmtId="0" fontId="0" fillId="0" borderId="0" xfId="0" applyAlignment="1">
      <alignment horizontal="right"/>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11" fillId="0" borderId="0" xfId="0" applyFont="1" applyAlignment="1">
      <alignment vertical="top" wrapText="1"/>
    </xf>
    <xf numFmtId="164" fontId="17" fillId="0" borderId="0" xfId="0" applyNumberFormat="1" applyFont="1" applyAlignment="1">
      <alignment horizontal="center"/>
    </xf>
    <xf numFmtId="0" fontId="15" fillId="0" borderId="0" xfId="0" applyFont="1" applyAlignment="1">
      <alignment vertical="center"/>
    </xf>
    <xf numFmtId="0" fontId="14" fillId="0" borderId="0" xfId="0" applyFont="1" applyAlignment="1">
      <alignment vertical="center"/>
    </xf>
    <xf numFmtId="164" fontId="9" fillId="0" borderId="12" xfId="0" applyNumberFormat="1" applyFont="1" applyBorder="1" applyAlignment="1">
      <alignment horizontal="center"/>
    </xf>
    <xf numFmtId="0" fontId="4" fillId="0" borderId="0" xfId="0" quotePrefix="1" applyFont="1"/>
    <xf numFmtId="164" fontId="16" fillId="0" borderId="0" xfId="0" applyNumberFormat="1" applyFont="1" applyAlignment="1">
      <alignment horizontal="center"/>
    </xf>
    <xf numFmtId="164" fontId="20" fillId="5" borderId="6" xfId="0" applyNumberFormat="1" applyFont="1" applyFill="1" applyBorder="1" applyAlignment="1">
      <alignment horizontal="center"/>
    </xf>
    <xf numFmtId="0" fontId="0" fillId="0" borderId="13" xfId="0" applyBorder="1"/>
    <xf numFmtId="164" fontId="9" fillId="0" borderId="14" xfId="0" applyNumberFormat="1" applyFont="1" applyBorder="1" applyAlignment="1">
      <alignment horizontal="center"/>
    </xf>
    <xf numFmtId="0" fontId="0" fillId="2" borderId="16" xfId="0" applyFill="1" applyBorder="1" applyAlignment="1">
      <alignment horizontal="center"/>
    </xf>
    <xf numFmtId="164" fontId="9" fillId="0" borderId="15" xfId="0" applyNumberFormat="1" applyFont="1" applyBorder="1" applyAlignment="1">
      <alignment horizontal="center"/>
    </xf>
    <xf numFmtId="0" fontId="21" fillId="0" borderId="0" xfId="0" applyFont="1" applyAlignment="1">
      <alignment vertical="center"/>
    </xf>
    <xf numFmtId="0" fontId="22" fillId="0" borderId="0" xfId="0" applyFont="1" applyAlignment="1">
      <alignment vertical="center"/>
    </xf>
    <xf numFmtId="164" fontId="9" fillId="6" borderId="6" xfId="0" applyNumberFormat="1" applyFont="1" applyFill="1" applyBorder="1" applyAlignment="1">
      <alignment horizontal="center"/>
    </xf>
    <xf numFmtId="164" fontId="9" fillId="7" borderId="6" xfId="0" applyNumberFormat="1" applyFont="1" applyFill="1" applyBorder="1" applyAlignment="1">
      <alignment horizontal="center"/>
    </xf>
    <xf numFmtId="0" fontId="24" fillId="0" borderId="0" xfId="0" applyFont="1"/>
    <xf numFmtId="0" fontId="25" fillId="0" borderId="0" xfId="0" applyFont="1" applyAlignment="1">
      <alignment horizontal="right"/>
    </xf>
    <xf numFmtId="0" fontId="26" fillId="0" borderId="0" xfId="0" applyFont="1"/>
    <xf numFmtId="0" fontId="26" fillId="0" borderId="0" xfId="0" applyFont="1" applyAlignment="1">
      <alignment horizontal="left" indent="1"/>
    </xf>
    <xf numFmtId="0" fontId="27" fillId="0" borderId="0" xfId="0" applyFont="1"/>
    <xf numFmtId="0" fontId="28" fillId="0" borderId="0" xfId="0" applyFont="1" applyAlignment="1">
      <alignment horizontal="left" indent="1"/>
    </xf>
    <xf numFmtId="0" fontId="29" fillId="0" borderId="21" xfId="0" applyFont="1" applyBorder="1" applyAlignment="1">
      <alignment horizontal="left" vertical="center" shrinkToFit="1"/>
    </xf>
    <xf numFmtId="164" fontId="30" fillId="0" borderId="22" xfId="0" applyNumberFormat="1" applyFont="1" applyBorder="1" applyAlignment="1">
      <alignment horizontal="center" vertical="center" shrinkToFit="1"/>
    </xf>
    <xf numFmtId="0" fontId="31" fillId="0" borderId="0" xfId="0" applyFont="1"/>
    <xf numFmtId="14" fontId="4" fillId="0" borderId="0" xfId="0" applyNumberFormat="1" applyFont="1" applyAlignment="1">
      <alignment horizontal="center"/>
    </xf>
    <xf numFmtId="165" fontId="34" fillId="0" borderId="0" xfId="0" applyNumberFormat="1" applyFont="1"/>
    <xf numFmtId="0" fontId="24" fillId="0" borderId="0" xfId="0" applyFont="1" applyAlignment="1">
      <alignment vertical="center"/>
    </xf>
    <xf numFmtId="0" fontId="0" fillId="0" borderId="0" xfId="0" applyAlignment="1">
      <alignment vertical="center"/>
    </xf>
    <xf numFmtId="0" fontId="0" fillId="0" borderId="0" xfId="0" applyAlignment="1">
      <alignment horizontal="left"/>
    </xf>
    <xf numFmtId="0" fontId="35" fillId="0" borderId="0" xfId="0" applyFont="1" applyAlignment="1">
      <alignment horizontal="left" vertical="center"/>
    </xf>
    <xf numFmtId="0" fontId="36" fillId="9" borderId="0" xfId="3" applyFill="1" applyAlignment="1" applyProtection="1">
      <alignment horizontal="right" indent="1"/>
    </xf>
    <xf numFmtId="0" fontId="0" fillId="9" borderId="0" xfId="0" applyFill="1"/>
    <xf numFmtId="0" fontId="4" fillId="9" borderId="0" xfId="0" applyFont="1" applyFill="1" applyAlignment="1">
      <alignment horizontal="right" vertical="center" indent="1"/>
    </xf>
    <xf numFmtId="0" fontId="0" fillId="9" borderId="0" xfId="0" applyFill="1" applyAlignment="1">
      <alignment vertical="center"/>
    </xf>
    <xf numFmtId="0" fontId="3" fillId="9" borderId="0" xfId="0" applyFont="1" applyFill="1" applyAlignment="1">
      <alignment vertical="center"/>
    </xf>
    <xf numFmtId="0" fontId="0" fillId="0" borderId="6" xfId="0" applyBorder="1" applyAlignment="1">
      <alignment horizontal="center" vertical="center"/>
    </xf>
    <xf numFmtId="0" fontId="17" fillId="9" borderId="0" xfId="0" applyFont="1" applyFill="1" applyAlignment="1">
      <alignment horizontal="right" vertical="center"/>
    </xf>
    <xf numFmtId="0" fontId="0" fillId="9" borderId="0" xfId="0" applyFill="1" applyAlignment="1">
      <alignment horizontal="right" vertical="center"/>
    </xf>
    <xf numFmtId="0" fontId="4" fillId="9" borderId="0" xfId="0" applyFont="1" applyFill="1" applyAlignment="1">
      <alignment horizontal="right" vertical="center"/>
    </xf>
    <xf numFmtId="0" fontId="37" fillId="9" borderId="0" xfId="0" applyFont="1" applyFill="1" applyAlignment="1">
      <alignment horizontal="right" vertical="center"/>
    </xf>
    <xf numFmtId="0" fontId="37" fillId="9" borderId="0" xfId="0" applyFont="1" applyFill="1" applyAlignment="1">
      <alignment horizontal="right"/>
    </xf>
    <xf numFmtId="0" fontId="38" fillId="9" borderId="0" xfId="0" applyFont="1" applyFill="1"/>
    <xf numFmtId="0" fontId="39" fillId="9" borderId="0" xfId="0" applyFont="1" applyFill="1" applyAlignment="1">
      <alignment horizontal="left" vertical="center"/>
    </xf>
    <xf numFmtId="164" fontId="9" fillId="5" borderId="6" xfId="0" applyNumberFormat="1" applyFont="1" applyFill="1" applyBorder="1" applyAlignment="1">
      <alignment horizontal="center"/>
    </xf>
    <xf numFmtId="164" fontId="9" fillId="10" borderId="6" xfId="0" applyNumberFormat="1" applyFont="1" applyFill="1" applyBorder="1" applyAlignment="1">
      <alignment horizontal="center"/>
    </xf>
    <xf numFmtId="164" fontId="40" fillId="10" borderId="6" xfId="0" applyNumberFormat="1" applyFont="1" applyFill="1" applyBorder="1" applyAlignment="1">
      <alignment horizontal="center"/>
    </xf>
    <xf numFmtId="164" fontId="9" fillId="11" borderId="6" xfId="0" applyNumberFormat="1" applyFont="1" applyFill="1" applyBorder="1" applyAlignment="1">
      <alignment horizontal="center"/>
    </xf>
    <xf numFmtId="164" fontId="40" fillId="5" borderId="6" xfId="0" applyNumberFormat="1" applyFont="1" applyFill="1" applyBorder="1" applyAlignment="1">
      <alignment horizontal="center"/>
    </xf>
    <xf numFmtId="164" fontId="40" fillId="0" borderId="6" xfId="0" applyNumberFormat="1" applyFont="1" applyBorder="1" applyAlignment="1">
      <alignment horizontal="center"/>
    </xf>
    <xf numFmtId="0" fontId="19" fillId="0" borderId="0" xfId="0" applyFont="1" applyAlignment="1">
      <alignment horizontal="center"/>
    </xf>
    <xf numFmtId="0" fontId="11" fillId="0" borderId="0" xfId="0" applyFont="1" applyAlignment="1">
      <alignment horizontal="left" vertical="top" wrapText="1"/>
    </xf>
    <xf numFmtId="165" fontId="5" fillId="4" borderId="7" xfId="0" applyNumberFormat="1" applyFont="1" applyFill="1" applyBorder="1" applyAlignment="1">
      <alignment horizontal="center" vertical="center"/>
    </xf>
    <xf numFmtId="165" fontId="18" fillId="4" borderId="8" xfId="0" applyNumberFormat="1" applyFont="1" applyFill="1" applyBorder="1"/>
    <xf numFmtId="165" fontId="18" fillId="4" borderId="9" xfId="0" applyNumberFormat="1" applyFont="1" applyFill="1" applyBorder="1"/>
    <xf numFmtId="165" fontId="18" fillId="4" borderId="16" xfId="0" applyNumberFormat="1" applyFont="1" applyFill="1" applyBorder="1"/>
    <xf numFmtId="0" fontId="23" fillId="0" borderId="0" xfId="0" applyFont="1" applyAlignment="1">
      <alignment horizontal="right" vertical="center"/>
    </xf>
    <xf numFmtId="0" fontId="15" fillId="0" borderId="0" xfId="0" applyFont="1" applyAlignment="1">
      <alignment horizontal="right"/>
    </xf>
    <xf numFmtId="0" fontId="12" fillId="2" borderId="0" xfId="0" applyFont="1" applyFill="1" applyAlignment="1">
      <alignment horizontal="left" vertical="center"/>
    </xf>
    <xf numFmtId="0" fontId="0" fillId="2" borderId="0" xfId="0" applyFill="1" applyAlignment="1">
      <alignment horizontal="right"/>
    </xf>
    <xf numFmtId="0" fontId="0" fillId="2" borderId="10" xfId="0" applyFill="1" applyBorder="1" applyAlignment="1">
      <alignment horizontal="right"/>
    </xf>
    <xf numFmtId="0" fontId="3" fillId="2" borderId="11" xfId="0" applyFont="1" applyFill="1" applyBorder="1" applyAlignment="1">
      <alignment horizontal="left"/>
    </xf>
    <xf numFmtId="0" fontId="3" fillId="2" borderId="0" xfId="0" applyFont="1" applyFill="1" applyAlignment="1">
      <alignment horizontal="left"/>
    </xf>
    <xf numFmtId="0" fontId="2" fillId="2" borderId="0" xfId="2" applyFill="1" applyAlignment="1" applyProtection="1">
      <alignment horizontal="left"/>
    </xf>
    <xf numFmtId="0" fontId="7" fillId="2" borderId="0" xfId="2" applyFont="1" applyFill="1" applyAlignment="1" applyProtection="1">
      <alignment horizontal="left"/>
    </xf>
    <xf numFmtId="0" fontId="0" fillId="0" borderId="2" xfId="0" applyBorder="1" applyAlignment="1">
      <alignment horizontal="center"/>
    </xf>
    <xf numFmtId="0" fontId="0" fillId="0" borderId="3" xfId="0" applyBorder="1" applyAlignment="1">
      <alignment horizontal="center"/>
    </xf>
    <xf numFmtId="165" fontId="33" fillId="0" borderId="0" xfId="0" applyNumberFormat="1" applyFont="1" applyAlignment="1">
      <alignment horizontal="right"/>
    </xf>
    <xf numFmtId="0" fontId="26" fillId="0" borderId="20"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17" xfId="0" applyFont="1" applyBorder="1" applyAlignment="1">
      <alignment horizontal="center" vertical="center" shrinkToFit="1"/>
    </xf>
    <xf numFmtId="166" fontId="32" fillId="8" borderId="24" xfId="0" applyNumberFormat="1" applyFont="1" applyFill="1" applyBorder="1" applyAlignment="1">
      <alignment horizontal="center" vertical="center"/>
    </xf>
    <xf numFmtId="166" fontId="32" fillId="8" borderId="23" xfId="0" applyNumberFormat="1" applyFont="1" applyFill="1" applyBorder="1" applyAlignment="1">
      <alignment horizontal="center" vertical="center"/>
    </xf>
  </cellXfs>
  <cellStyles count="4">
    <cellStyle name="Comma" xfId="1" builtinId="3"/>
    <cellStyle name="Hyperlink" xfId="2" builtinId="8"/>
    <cellStyle name="Hyperlink 2" xfId="3" xr:uid="{BE8CEFFF-3ACB-4116-A102-7518DD41043F}"/>
    <cellStyle name="Normal" xfId="0" builtinId="0"/>
  </cellStyles>
  <dxfs count="1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ndense val="0"/>
        <extend val="0"/>
        <color auto="1"/>
      </font>
      <fill>
        <patternFill>
          <bgColor theme="4" tint="0.7999816888943144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A0C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BF3E4"/>
      <rgbColor rgb="00EDE4F3"/>
      <rgbColor rgb="001849B5"/>
      <rgbColor rgb="0036ACA2"/>
      <rgbColor rgb="00F0BA00"/>
      <rgbColor rgb="00D2BCE1"/>
      <rgbColor rgb="00AC83C9"/>
      <rgbColor rgb="00673B87"/>
      <rgbColor rgb="005B873B"/>
      <rgbColor rgb="00B2B2B2"/>
      <rgbColor rgb="00003366"/>
      <rgbColor rgb="00109618"/>
      <rgbColor rgb="00085108"/>
      <rgbColor rgb="00635100"/>
      <rgbColor rgb="00442759"/>
      <rgbColor rgb="00CBE1BC"/>
      <rgbColor rgb="003C5927"/>
      <rgbColor rgb="00333333"/>
    </indexedColors>
    <mruColors>
      <color rgb="FFE951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104775</xdr:colOff>
      <xdr:row>0</xdr:row>
      <xdr:rowOff>0</xdr:rowOff>
    </xdr:from>
    <xdr:to>
      <xdr:col>26</xdr:col>
      <xdr:colOff>0</xdr:colOff>
      <xdr:row>0</xdr:row>
      <xdr:rowOff>224790</xdr:rowOff>
    </xdr:to>
    <xdr:pic>
      <xdr:nvPicPr>
        <xdr:cNvPr id="1126" name="Picture 102" descr="vertex42_logo_transparent_sm">
          <a:hlinkClick xmlns:r="http://schemas.openxmlformats.org/officeDocument/2006/relationships" r:id="rId1"/>
          <a:extLst>
            <a:ext uri="{FF2B5EF4-FFF2-40B4-BE49-F238E27FC236}">
              <a16:creationId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67375" y="0"/>
          <a:ext cx="962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95542</xdr:colOff>
      <xdr:row>37</xdr:row>
      <xdr:rowOff>53340</xdr:rowOff>
    </xdr:from>
    <xdr:to>
      <xdr:col>31</xdr:col>
      <xdr:colOff>504824</xdr:colOff>
      <xdr:row>44</xdr:row>
      <xdr:rowOff>68580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7593622" y="7299960"/>
          <a:ext cx="1933282" cy="1234440"/>
        </a:xfrm>
        <a:prstGeom prst="rect">
          <a:avLst/>
        </a:prstGeom>
        <a:solidFill>
          <a:srgbClr val="DBE5F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en-US" sz="1050">
              <a:latin typeface="Arial" pitchFamily="34" charset="0"/>
              <a:cs typeface="Arial" pitchFamily="34" charset="0"/>
            </a:rPr>
            <a:t>Classes</a:t>
          </a:r>
          <a:r>
            <a:rPr lang="en-US" sz="1050" baseline="0">
              <a:latin typeface="Arial" pitchFamily="34" charset="0"/>
              <a:cs typeface="Arial" pitchFamily="34" charset="0"/>
            </a:rPr>
            <a:t> Begin / End</a:t>
          </a:r>
        </a:p>
        <a:p>
          <a:pPr>
            <a:lnSpc>
              <a:spcPts val="1000"/>
            </a:lnSpc>
          </a:pPr>
          <a:endParaRPr lang="en-US" sz="1050" baseline="0">
            <a:latin typeface="Arial" pitchFamily="34" charset="0"/>
            <a:cs typeface="Arial" pitchFamily="34" charset="0"/>
          </a:endParaRPr>
        </a:p>
        <a:p>
          <a:pPr>
            <a:lnSpc>
              <a:spcPts val="1000"/>
            </a:lnSpc>
          </a:pPr>
          <a:r>
            <a:rPr lang="en-US" sz="1050" baseline="0">
              <a:latin typeface="Arial" pitchFamily="34" charset="0"/>
              <a:cs typeface="Arial" pitchFamily="34" charset="0"/>
            </a:rPr>
            <a:t>Student  / Teacher Holiday</a:t>
          </a:r>
        </a:p>
        <a:p>
          <a:pPr>
            <a:lnSpc>
              <a:spcPts val="1000"/>
            </a:lnSpc>
          </a:pPr>
          <a:endParaRPr lang="en-US" sz="1050" baseline="0">
            <a:latin typeface="Arial" pitchFamily="34" charset="0"/>
            <a:cs typeface="Arial" pitchFamily="34" charset="0"/>
          </a:endParaRPr>
        </a:p>
        <a:p>
          <a:pPr>
            <a:lnSpc>
              <a:spcPts val="1000"/>
            </a:lnSpc>
          </a:pPr>
          <a:r>
            <a:rPr lang="en-US" sz="1050" baseline="0">
              <a:latin typeface="Arial" pitchFamily="34" charset="0"/>
              <a:cs typeface="Arial" pitchFamily="34" charset="0"/>
            </a:rPr>
            <a:t>Holiday Care Available/ No School     </a:t>
          </a:r>
        </a:p>
        <a:p>
          <a:pPr>
            <a:lnSpc>
              <a:spcPts val="1000"/>
            </a:lnSpc>
          </a:pPr>
          <a:endParaRPr lang="en-US" sz="1050" baseline="0">
            <a:latin typeface="Arial" pitchFamily="34" charset="0"/>
            <a:cs typeface="Arial" pitchFamily="34" charset="0"/>
          </a:endParaRPr>
        </a:p>
        <a:p>
          <a:pPr>
            <a:lnSpc>
              <a:spcPts val="1000"/>
            </a:lnSpc>
          </a:pPr>
          <a:r>
            <a:rPr lang="en-US" sz="1050" baseline="0">
              <a:latin typeface="Arial" pitchFamily="34" charset="0"/>
              <a:cs typeface="Arial" pitchFamily="34" charset="0"/>
            </a:rPr>
            <a:t>Staff Development</a:t>
          </a:r>
        </a:p>
        <a:p>
          <a:pPr>
            <a:lnSpc>
              <a:spcPts val="1000"/>
            </a:lnSpc>
          </a:pPr>
          <a:endParaRPr lang="en-US" sz="900"/>
        </a:p>
      </xdr:txBody>
    </xdr:sp>
    <xdr:clientData/>
  </xdr:twoCellAnchor>
  <xdr:twoCellAnchor>
    <xdr:from>
      <xdr:col>26</xdr:col>
      <xdr:colOff>87631</xdr:colOff>
      <xdr:row>38</xdr:row>
      <xdr:rowOff>133236</xdr:rowOff>
    </xdr:from>
    <xdr:to>
      <xdr:col>27</xdr:col>
      <xdr:colOff>66382</xdr:colOff>
      <xdr:row>39</xdr:row>
      <xdr:rowOff>162950</xdr:rowOff>
    </xdr:to>
    <xdr:sp macro="" textlink="">
      <xdr:nvSpPr>
        <xdr:cNvPr id="17" name="Rectangle 12">
          <a:extLst>
            <a:ext uri="{FF2B5EF4-FFF2-40B4-BE49-F238E27FC236}">
              <a16:creationId xmlns:a16="http://schemas.microsoft.com/office/drawing/2014/main" id="{00000000-0008-0000-0000-000011000000}"/>
            </a:ext>
          </a:extLst>
        </xdr:cNvPr>
        <xdr:cNvSpPr>
          <a:spLocks noChangeArrowheads="1"/>
        </xdr:cNvSpPr>
      </xdr:nvSpPr>
      <xdr:spPr bwMode="auto">
        <a:xfrm>
          <a:off x="7280911" y="7547496"/>
          <a:ext cx="283551" cy="204974"/>
        </a:xfrm>
        <a:prstGeom prst="rect">
          <a:avLst/>
        </a:prstGeom>
        <a:solidFill>
          <a:srgbClr val="FF0000"/>
        </a:solidFill>
        <a:ln w="9525" algn="ctr">
          <a:noFill/>
          <a:round/>
          <a:headEnd/>
          <a:tailEnd/>
        </a:ln>
      </xdr:spPr>
    </xdr:sp>
    <xdr:clientData/>
  </xdr:twoCellAnchor>
  <xdr:twoCellAnchor>
    <xdr:from>
      <xdr:col>26</xdr:col>
      <xdr:colOff>86751</xdr:colOff>
      <xdr:row>40</xdr:row>
      <xdr:rowOff>88216</xdr:rowOff>
    </xdr:from>
    <xdr:to>
      <xdr:col>27</xdr:col>
      <xdr:colOff>60960</xdr:colOff>
      <xdr:row>41</xdr:row>
      <xdr:rowOff>129540</xdr:rowOff>
    </xdr:to>
    <xdr:sp macro="" textlink="">
      <xdr:nvSpPr>
        <xdr:cNvPr id="18" name="Rectangle 13">
          <a:extLst>
            <a:ext uri="{FF2B5EF4-FFF2-40B4-BE49-F238E27FC236}">
              <a16:creationId xmlns:a16="http://schemas.microsoft.com/office/drawing/2014/main" id="{00000000-0008-0000-0000-000012000000}"/>
            </a:ext>
          </a:extLst>
        </xdr:cNvPr>
        <xdr:cNvSpPr>
          <a:spLocks noChangeArrowheads="1"/>
        </xdr:cNvSpPr>
      </xdr:nvSpPr>
      <xdr:spPr bwMode="auto">
        <a:xfrm>
          <a:off x="7280031" y="7852996"/>
          <a:ext cx="279009" cy="216584"/>
        </a:xfrm>
        <a:prstGeom prst="rect">
          <a:avLst/>
        </a:prstGeom>
        <a:solidFill>
          <a:schemeClr val="tx2">
            <a:lumMod val="60000"/>
            <a:lumOff val="40000"/>
          </a:schemeClr>
        </a:solidFill>
        <a:ln w="9525" algn="ctr">
          <a:solidFill>
            <a:schemeClr val="tx2">
              <a:lumMod val="60000"/>
              <a:lumOff val="40000"/>
            </a:schemeClr>
          </a:solidFill>
          <a:round/>
          <a:headEnd/>
          <a:tailEnd/>
        </a:ln>
      </xdr:spPr>
    </xdr:sp>
    <xdr:clientData/>
  </xdr:twoCellAnchor>
  <xdr:twoCellAnchor>
    <xdr:from>
      <xdr:col>6</xdr:col>
      <xdr:colOff>18171</xdr:colOff>
      <xdr:row>40</xdr:row>
      <xdr:rowOff>175259</xdr:rowOff>
    </xdr:from>
    <xdr:to>
      <xdr:col>6</xdr:col>
      <xdr:colOff>289560</xdr:colOff>
      <xdr:row>42</xdr:row>
      <xdr:rowOff>5130</xdr:rowOff>
    </xdr:to>
    <xdr:sp macro="" textlink="">
      <xdr:nvSpPr>
        <xdr:cNvPr id="20" name="Oval 78">
          <a:extLst>
            <a:ext uri="{FF2B5EF4-FFF2-40B4-BE49-F238E27FC236}">
              <a16:creationId xmlns:a16="http://schemas.microsoft.com/office/drawing/2014/main" id="{00000000-0008-0000-0000-000014000000}"/>
            </a:ext>
            <a:ext uri="{147F2762-F138-4A5C-976F-8EAC2B608ADB}">
              <a16:predDERef xmlns:a16="http://schemas.microsoft.com/office/drawing/2014/main" pred="{00000000-0008-0000-0000-000013000000}"/>
            </a:ext>
          </a:extLst>
        </xdr:cNvPr>
        <xdr:cNvSpPr>
          <a:spLocks noChangeArrowheads="1"/>
        </xdr:cNvSpPr>
      </xdr:nvSpPr>
      <xdr:spPr bwMode="auto">
        <a:xfrm>
          <a:off x="1793631" y="7940039"/>
          <a:ext cx="271389" cy="180391"/>
        </a:xfrm>
        <a:prstGeom prst="ellipse">
          <a:avLst/>
        </a:prstGeom>
        <a:noFill/>
        <a:ln w="12700">
          <a:solidFill>
            <a:srgbClr val="92D050"/>
          </a:solidFill>
          <a:round/>
          <a:headEnd/>
          <a:tailEnd/>
        </a:ln>
      </xdr:spPr>
    </xdr:sp>
    <xdr:clientData/>
  </xdr:twoCellAnchor>
  <xdr:twoCellAnchor>
    <xdr:from>
      <xdr:col>26</xdr:col>
      <xdr:colOff>85579</xdr:colOff>
      <xdr:row>42</xdr:row>
      <xdr:rowOff>87336</xdr:rowOff>
    </xdr:from>
    <xdr:to>
      <xdr:col>27</xdr:col>
      <xdr:colOff>62719</xdr:colOff>
      <xdr:row>43</xdr:row>
      <xdr:rowOff>114104</xdr:rowOff>
    </xdr:to>
    <xdr:sp macro="" textlink="">
      <xdr:nvSpPr>
        <xdr:cNvPr id="23" name="Rectangle 13">
          <a:extLst>
            <a:ext uri="{FF2B5EF4-FFF2-40B4-BE49-F238E27FC236}">
              <a16:creationId xmlns:a16="http://schemas.microsoft.com/office/drawing/2014/main" id="{00000000-0008-0000-0000-000017000000}"/>
            </a:ext>
          </a:extLst>
        </xdr:cNvPr>
        <xdr:cNvSpPr>
          <a:spLocks noChangeArrowheads="1"/>
        </xdr:cNvSpPr>
      </xdr:nvSpPr>
      <xdr:spPr bwMode="auto">
        <a:xfrm>
          <a:off x="7278859" y="8202636"/>
          <a:ext cx="281940" cy="202028"/>
        </a:xfrm>
        <a:prstGeom prst="rect">
          <a:avLst/>
        </a:prstGeom>
        <a:solidFill>
          <a:schemeClr val="accent4">
            <a:lumMod val="60000"/>
            <a:lumOff val="40000"/>
          </a:schemeClr>
        </a:solidFill>
        <a:ln w="9525" algn="ctr">
          <a:solidFill>
            <a:schemeClr val="accent4">
              <a:lumMod val="60000"/>
              <a:lumOff val="40000"/>
            </a:schemeClr>
          </a:solidFill>
          <a:round/>
          <a:headEnd/>
          <a:tailEnd/>
        </a:ln>
      </xdr:spPr>
    </xdr:sp>
    <xdr:clientData/>
  </xdr:twoCellAnchor>
  <xdr:twoCellAnchor editAs="oneCell">
    <xdr:from>
      <xdr:col>1</xdr:col>
      <xdr:colOff>33117</xdr:colOff>
      <xdr:row>7</xdr:row>
      <xdr:rowOff>236220</xdr:rowOff>
    </xdr:from>
    <xdr:to>
      <xdr:col>13</xdr:col>
      <xdr:colOff>21289</xdr:colOff>
      <xdr:row>8</xdr:row>
      <xdr:rowOff>446649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4577" y="1424940"/>
          <a:ext cx="3440032" cy="812409"/>
        </a:xfrm>
        <a:prstGeom prst="rect">
          <a:avLst/>
        </a:prstGeom>
      </xdr:spPr>
    </xdr:pic>
    <xdr:clientData/>
  </xdr:twoCellAnchor>
  <xdr:oneCellAnchor>
    <xdr:from>
      <xdr:col>29</xdr:col>
      <xdr:colOff>117231</xdr:colOff>
      <xdr:row>8</xdr:row>
      <xdr:rowOff>490904</xdr:rowOff>
    </xdr:from>
    <xdr:ext cx="184731" cy="264560"/>
    <xdr:sp macro="" textlink="">
      <xdr:nvSpPr>
        <xdr:cNvPr id="2" name="TextBox 1">
          <a:extLst>
            <a:ext uri="{FF2B5EF4-FFF2-40B4-BE49-F238E27FC236}">
              <a16:creationId xmlns:a16="http://schemas.microsoft.com/office/drawing/2014/main" id="{1B421C2D-0FB6-47A5-9C45-B2315289205E}"/>
            </a:ext>
          </a:extLst>
        </xdr:cNvPr>
        <xdr:cNvSpPr txBox="1"/>
      </xdr:nvSpPr>
      <xdr:spPr>
        <a:xfrm>
          <a:off x="7935058"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25</xdr:col>
      <xdr:colOff>20955</xdr:colOff>
      <xdr:row>7</xdr:row>
      <xdr:rowOff>48652</xdr:rowOff>
    </xdr:from>
    <xdr:to>
      <xdr:col>31</xdr:col>
      <xdr:colOff>480060</xdr:colOff>
      <xdr:row>36</xdr:row>
      <xdr:rowOff>129540</xdr:rowOff>
    </xdr:to>
    <xdr:sp macro="" textlink="">
      <xdr:nvSpPr>
        <xdr:cNvPr id="21" name="Text Box 2">
          <a:extLst>
            <a:ext uri="{FF2B5EF4-FFF2-40B4-BE49-F238E27FC236}">
              <a16:creationId xmlns:a16="http://schemas.microsoft.com/office/drawing/2014/main" id="{3A443CF4-0415-4BDC-9CC7-265D16FA9956}"/>
            </a:ext>
            <a:ext uri="{147F2762-F138-4A5C-976F-8EAC2B608ADB}">
              <a16:predDERef xmlns:a16="http://schemas.microsoft.com/office/drawing/2014/main" pred="{1B421C2D-0FB6-47A5-9C45-B2315289205E}"/>
            </a:ext>
          </a:extLst>
        </xdr:cNvPr>
        <xdr:cNvSpPr txBox="1">
          <a:spLocks noChangeArrowheads="1"/>
        </xdr:cNvSpPr>
      </xdr:nvSpPr>
      <xdr:spPr bwMode="auto">
        <a:xfrm>
          <a:off x="7115175" y="1275472"/>
          <a:ext cx="2386965" cy="590256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r>
            <a:rPr lang="en-US" sz="1100" b="1">
              <a:solidFill>
                <a:srgbClr val="FF0000"/>
              </a:solidFill>
              <a:effectLst/>
              <a:latin typeface="+mn-lt"/>
              <a:ea typeface="+mn-ea"/>
              <a:cs typeface="+mn-cs"/>
            </a:rPr>
            <a:t>Student Holidays - No School</a:t>
          </a:r>
          <a:endParaRPr lang="en-US" sz="1100">
            <a:solidFill>
              <a:srgbClr val="FF0000"/>
            </a:solidFill>
            <a:effectLst/>
            <a:latin typeface="+mn-lt"/>
            <a:ea typeface="+mn-ea"/>
            <a:cs typeface="+mn-cs"/>
          </a:endParaRPr>
        </a:p>
        <a:p>
          <a:pPr algn="ctr"/>
          <a:r>
            <a:rPr lang="en-US" sz="1100">
              <a:effectLst/>
              <a:latin typeface="+mn-lt"/>
              <a:ea typeface="+mn-ea"/>
              <a:cs typeface="+mn-cs"/>
            </a:rPr>
            <a:t>Aug. 7-8- Staff Development</a:t>
          </a:r>
        </a:p>
        <a:p>
          <a:pPr algn="ctr"/>
          <a:r>
            <a:rPr lang="en-US" sz="1100">
              <a:effectLst/>
              <a:latin typeface="+mn-lt"/>
              <a:ea typeface="+mn-ea"/>
              <a:cs typeface="+mn-cs"/>
            </a:rPr>
            <a:t>Sept. 4- Labor Day</a:t>
          </a:r>
        </a:p>
        <a:p>
          <a:pPr algn="ctr"/>
          <a:r>
            <a:rPr lang="en-US" sz="1100">
              <a:effectLst/>
              <a:latin typeface="+mn-lt"/>
              <a:ea typeface="+mn-ea"/>
              <a:cs typeface="+mn-cs"/>
            </a:rPr>
            <a:t>Oct. 9- Fall</a:t>
          </a:r>
          <a:r>
            <a:rPr lang="en-US" sz="1100" baseline="0">
              <a:effectLst/>
              <a:latin typeface="+mn-lt"/>
              <a:ea typeface="+mn-ea"/>
              <a:cs typeface="+mn-cs"/>
            </a:rPr>
            <a:t> Break</a:t>
          </a:r>
          <a:endParaRPr lang="en-US" sz="1100">
            <a:effectLst/>
            <a:latin typeface="+mn-lt"/>
            <a:ea typeface="+mn-ea"/>
            <a:cs typeface="+mn-cs"/>
          </a:endParaRPr>
        </a:p>
        <a:p>
          <a:pPr algn="ctr"/>
          <a:r>
            <a:rPr lang="en-US" sz="1100">
              <a:effectLst/>
              <a:latin typeface="+mn-lt"/>
              <a:ea typeface="+mn-ea"/>
              <a:cs typeface="+mn-cs"/>
            </a:rPr>
            <a:t>Nov. 20-24- Thanksgiving Break</a:t>
          </a:r>
        </a:p>
        <a:p>
          <a:pPr algn="ctr"/>
          <a:r>
            <a:rPr lang="en-US" sz="1100">
              <a:effectLst/>
              <a:latin typeface="+mn-lt"/>
              <a:ea typeface="+mn-ea"/>
              <a:cs typeface="+mn-cs"/>
            </a:rPr>
            <a:t>Dec. 25-29- Christmas Break</a:t>
          </a:r>
        </a:p>
        <a:p>
          <a:pPr algn="ctr"/>
          <a:r>
            <a:rPr lang="en-US" sz="1100">
              <a:effectLst/>
              <a:latin typeface="+mn-lt"/>
              <a:ea typeface="+mn-ea"/>
              <a:cs typeface="+mn-cs"/>
            </a:rPr>
            <a:t>Dec.</a:t>
          </a:r>
          <a:r>
            <a:rPr lang="en-US" sz="1100" baseline="0">
              <a:effectLst/>
              <a:latin typeface="+mn-lt"/>
              <a:ea typeface="+mn-ea"/>
              <a:cs typeface="+mn-cs"/>
            </a:rPr>
            <a:t> 28-29</a:t>
          </a:r>
          <a:r>
            <a:rPr lang="en-US" sz="1100">
              <a:effectLst/>
              <a:latin typeface="+mn-lt"/>
              <a:ea typeface="+mn-ea"/>
              <a:cs typeface="+mn-cs"/>
            </a:rPr>
            <a:t>- Staff Development</a:t>
          </a:r>
        </a:p>
        <a:p>
          <a:pPr algn="ctr"/>
          <a:r>
            <a:rPr lang="en-US" sz="1100">
              <a:effectLst/>
              <a:latin typeface="+mn-lt"/>
              <a:ea typeface="+mn-ea"/>
              <a:cs typeface="+mn-cs"/>
            </a:rPr>
            <a:t>Jan. 1- New Years Day</a:t>
          </a:r>
        </a:p>
        <a:p>
          <a:pPr algn="ctr"/>
          <a:r>
            <a:rPr lang="en-US" sz="1100">
              <a:effectLst/>
              <a:latin typeface="+mn-lt"/>
              <a:ea typeface="+mn-ea"/>
              <a:cs typeface="+mn-cs"/>
            </a:rPr>
            <a:t>Jan. 15- MLK Day</a:t>
          </a:r>
        </a:p>
        <a:p>
          <a:pPr algn="ctr"/>
          <a:r>
            <a:rPr lang="en-US" sz="1100">
              <a:effectLst/>
              <a:latin typeface="+mn-lt"/>
              <a:ea typeface="+mn-ea"/>
              <a:cs typeface="+mn-cs"/>
            </a:rPr>
            <a:t>March 11-15- Spring Break</a:t>
          </a:r>
        </a:p>
        <a:p>
          <a:pPr algn="ctr"/>
          <a:r>
            <a:rPr lang="en-US" sz="1100">
              <a:effectLst/>
              <a:latin typeface="+mn-lt"/>
              <a:ea typeface="+mn-ea"/>
              <a:cs typeface="+mn-cs"/>
            </a:rPr>
            <a:t>March</a:t>
          </a:r>
          <a:r>
            <a:rPr lang="en-US" sz="1100" baseline="0">
              <a:effectLst/>
              <a:latin typeface="+mn-lt"/>
              <a:ea typeface="+mn-ea"/>
              <a:cs typeface="+mn-cs"/>
            </a:rPr>
            <a:t> 29</a:t>
          </a:r>
          <a:r>
            <a:rPr lang="en-US" sz="1100">
              <a:effectLst/>
              <a:latin typeface="+mn-lt"/>
              <a:ea typeface="+mn-ea"/>
              <a:cs typeface="+mn-cs"/>
            </a:rPr>
            <a:t>- Good Friday</a:t>
          </a:r>
        </a:p>
        <a:p>
          <a:pPr algn="ctr"/>
          <a:r>
            <a:rPr lang="en-US" sz="1100">
              <a:effectLst/>
              <a:latin typeface="+mn-lt"/>
              <a:ea typeface="+mn-ea"/>
              <a:cs typeface="+mn-cs"/>
            </a:rPr>
            <a:t>May 27- Memorial Day</a:t>
          </a:r>
        </a:p>
        <a:p>
          <a:pPr algn="ctr"/>
          <a:r>
            <a:rPr lang="en-US" sz="1100">
              <a:effectLst/>
              <a:latin typeface="+mn-lt"/>
              <a:ea typeface="+mn-ea"/>
              <a:cs typeface="+mn-cs"/>
            </a:rPr>
            <a:t>May 28-29- Staff Development </a:t>
          </a:r>
        </a:p>
        <a:p>
          <a:pPr algn="ctr"/>
          <a:r>
            <a:rPr lang="en-US" sz="1100" b="1">
              <a:effectLst/>
              <a:latin typeface="+mn-lt"/>
              <a:ea typeface="+mn-ea"/>
              <a:cs typeface="+mn-cs"/>
            </a:rPr>
            <a:t> </a:t>
          </a:r>
          <a:endParaRPr lang="en-US" sz="1100">
            <a:effectLst/>
            <a:latin typeface="+mn-lt"/>
            <a:ea typeface="+mn-ea"/>
            <a:cs typeface="+mn-cs"/>
          </a:endParaRPr>
        </a:p>
        <a:p>
          <a:pPr algn="ctr"/>
          <a:r>
            <a:rPr lang="en-US" sz="1100" b="1">
              <a:solidFill>
                <a:schemeClr val="accent1"/>
              </a:solidFill>
              <a:effectLst/>
              <a:latin typeface="+mn-lt"/>
              <a:ea typeface="+mn-ea"/>
              <a:cs typeface="+mn-cs"/>
            </a:rPr>
            <a:t>Holiday Care Days </a:t>
          </a:r>
          <a:endParaRPr lang="en-US" sz="1100">
            <a:solidFill>
              <a:srgbClr val="FF0000"/>
            </a:solidFill>
            <a:effectLst/>
            <a:latin typeface="+mn-lt"/>
            <a:ea typeface="+mn-ea"/>
            <a:cs typeface="+mn-cs"/>
          </a:endParaRPr>
        </a:p>
        <a:p>
          <a:pPr algn="ctr"/>
          <a:r>
            <a:rPr lang="en-US" sz="1100">
              <a:effectLst/>
              <a:latin typeface="+mn-lt"/>
              <a:ea typeface="+mn-ea"/>
              <a:cs typeface="+mn-cs"/>
            </a:rPr>
            <a:t>Ages 6</a:t>
          </a:r>
          <a:r>
            <a:rPr lang="en-US" sz="1100" baseline="0">
              <a:effectLst/>
              <a:latin typeface="+mn-lt"/>
              <a:ea typeface="+mn-ea"/>
              <a:cs typeface="+mn-cs"/>
            </a:rPr>
            <a:t> weeks </a:t>
          </a:r>
          <a:r>
            <a:rPr lang="en-US" sz="1100">
              <a:effectLst/>
              <a:latin typeface="+mn-lt"/>
              <a:ea typeface="+mn-ea"/>
              <a:cs typeface="+mn-cs"/>
            </a:rPr>
            <a:t>-11 years</a:t>
          </a:r>
        </a:p>
        <a:p>
          <a:pPr algn="ctr"/>
          <a:r>
            <a:rPr lang="en-US" sz="1100">
              <a:effectLst/>
              <a:latin typeface="+mn-lt"/>
              <a:ea typeface="+mn-ea"/>
              <a:cs typeface="+mn-cs"/>
            </a:rPr>
            <a:t>Nov. 20-22- Thanksgiving Break</a:t>
          </a:r>
        </a:p>
        <a:p>
          <a:pPr algn="ctr"/>
          <a:r>
            <a:rPr lang="en-US" sz="1100">
              <a:effectLst/>
              <a:latin typeface="+mn-lt"/>
              <a:ea typeface="+mn-ea"/>
              <a:cs typeface="+mn-cs"/>
            </a:rPr>
            <a:t>March 11-15- Spring Break</a:t>
          </a:r>
        </a:p>
        <a:p>
          <a:pPr algn="ctr"/>
          <a:endParaRPr lang="en-US" sz="1100">
            <a:effectLst/>
            <a:latin typeface="+mn-lt"/>
            <a:ea typeface="+mn-ea"/>
            <a:cs typeface="+mn-cs"/>
          </a:endParaRPr>
        </a:p>
        <a:p>
          <a:pPr algn="ctr"/>
          <a:r>
            <a:rPr lang="en-US" sz="1100" b="1">
              <a:solidFill>
                <a:schemeClr val="accent1"/>
              </a:solidFill>
              <a:effectLst/>
              <a:latin typeface="+mn-lt"/>
              <a:ea typeface="+mn-ea"/>
              <a:cs typeface="+mn-cs"/>
            </a:rPr>
            <a:t>Mark your Calendar -Special Dates</a:t>
          </a:r>
          <a:endParaRPr lang="en-US" sz="1100">
            <a:solidFill>
              <a:schemeClr val="accent1"/>
            </a:solidFill>
            <a:effectLst/>
            <a:latin typeface="+mn-lt"/>
            <a:ea typeface="+mn-ea"/>
            <a:cs typeface="+mn-cs"/>
          </a:endParaRPr>
        </a:p>
        <a:p>
          <a:pPr algn="ctr"/>
          <a:r>
            <a:rPr lang="en-US" sz="1100">
              <a:effectLst/>
              <a:latin typeface="+mn-lt"/>
              <a:ea typeface="+mn-ea"/>
              <a:cs typeface="+mn-cs"/>
            </a:rPr>
            <a:t>August 8- Meet the Teacher</a:t>
          </a:r>
        </a:p>
        <a:p>
          <a:pPr algn="ctr"/>
          <a:r>
            <a:rPr lang="en-US" sz="1100">
              <a:effectLst/>
              <a:latin typeface="+mn-lt"/>
              <a:ea typeface="+mn-ea"/>
              <a:cs typeface="+mn-cs"/>
            </a:rPr>
            <a:t>August</a:t>
          </a:r>
          <a:r>
            <a:rPr lang="en-US" sz="1100" baseline="0">
              <a:effectLst/>
              <a:latin typeface="+mn-lt"/>
              <a:ea typeface="+mn-ea"/>
              <a:cs typeface="+mn-cs"/>
            </a:rPr>
            <a:t> 13</a:t>
          </a:r>
          <a:r>
            <a:rPr lang="en-US" sz="1100">
              <a:effectLst/>
              <a:latin typeface="+mn-lt"/>
              <a:ea typeface="+mn-ea"/>
              <a:cs typeface="+mn-cs"/>
            </a:rPr>
            <a:t>-Blessing of the Backpacks</a:t>
          </a:r>
        </a:p>
        <a:p>
          <a:pPr algn="ctr"/>
          <a:r>
            <a:rPr lang="en-US" sz="1100">
              <a:effectLst/>
              <a:latin typeface="+mn-lt"/>
              <a:ea typeface="+mn-ea"/>
              <a:cs typeface="+mn-cs"/>
            </a:rPr>
            <a:t>Sept. 8- Grandparents Breakfast </a:t>
          </a:r>
        </a:p>
        <a:p>
          <a:pPr algn="ctr"/>
          <a:r>
            <a:rPr lang="en-US" sz="1100">
              <a:effectLst/>
              <a:latin typeface="+mn-lt"/>
              <a:ea typeface="+mn-ea"/>
              <a:cs typeface="+mn-cs"/>
            </a:rPr>
            <a:t>Sept. 27- Meet Me</a:t>
          </a:r>
          <a:r>
            <a:rPr lang="en-US" sz="1100" baseline="0">
              <a:effectLst/>
              <a:latin typeface="+mn-lt"/>
              <a:ea typeface="+mn-ea"/>
              <a:cs typeface="+mn-cs"/>
            </a:rPr>
            <a:t> At The Pole</a:t>
          </a:r>
        </a:p>
        <a:p>
          <a:pPr algn="ctr"/>
          <a:r>
            <a:rPr lang="en-US" sz="1100" baseline="0">
              <a:effectLst/>
              <a:latin typeface="+mn-lt"/>
              <a:ea typeface="+mn-ea"/>
              <a:cs typeface="+mn-cs"/>
            </a:rPr>
            <a:t>October 31- Storybook Parade</a:t>
          </a:r>
        </a:p>
        <a:p>
          <a:pPr algn="ctr"/>
          <a:r>
            <a:rPr lang="en-US" sz="1100" baseline="0">
              <a:effectLst/>
              <a:latin typeface="+mn-lt"/>
              <a:ea typeface="+mn-ea"/>
              <a:cs typeface="+mn-cs"/>
            </a:rPr>
            <a:t>Nov. 4- Fall Festival </a:t>
          </a:r>
        </a:p>
        <a:p>
          <a:pPr algn="ctr"/>
          <a:r>
            <a:rPr lang="en-US" sz="1100" baseline="0">
              <a:effectLst/>
              <a:latin typeface="+mn-lt"/>
              <a:ea typeface="+mn-ea"/>
              <a:cs typeface="+mn-cs"/>
            </a:rPr>
            <a:t>Nov. 17-Thanksgiving Feast</a:t>
          </a:r>
        </a:p>
        <a:p>
          <a:pPr algn="ctr"/>
          <a:r>
            <a:rPr lang="en-US" sz="1100" baseline="0">
              <a:effectLst/>
              <a:latin typeface="+mn-lt"/>
              <a:ea typeface="+mn-ea"/>
              <a:cs typeface="+mn-cs"/>
            </a:rPr>
            <a:t>December 9- Jingle Jam</a:t>
          </a:r>
        </a:p>
        <a:p>
          <a:pPr algn="ctr"/>
          <a:r>
            <a:rPr lang="en-US" sz="1100" baseline="0">
              <a:effectLst/>
              <a:latin typeface="+mn-lt"/>
              <a:ea typeface="+mn-ea"/>
              <a:cs typeface="+mn-cs"/>
            </a:rPr>
            <a:t>Dec 22-Classroom Christmas Parties </a:t>
          </a:r>
        </a:p>
        <a:p>
          <a:pPr algn="ctr"/>
          <a:r>
            <a:rPr lang="en-US" sz="1100" baseline="0">
              <a:effectLst/>
              <a:latin typeface="+mn-lt"/>
              <a:ea typeface="+mn-ea"/>
              <a:cs typeface="+mn-cs"/>
            </a:rPr>
            <a:t>Feb 14-Classroom Valentines Parties</a:t>
          </a:r>
        </a:p>
        <a:p>
          <a:pPr algn="ctr"/>
          <a:r>
            <a:rPr lang="en-US" sz="1100" baseline="0">
              <a:effectLst/>
              <a:latin typeface="+mn-lt"/>
              <a:ea typeface="+mn-ea"/>
              <a:cs typeface="+mn-cs"/>
            </a:rPr>
            <a:t>April 19- Art Show and Auction</a:t>
          </a:r>
        </a:p>
        <a:p>
          <a:pPr algn="ctr"/>
          <a:r>
            <a:rPr lang="en-US" sz="1100" baseline="0">
              <a:effectLst/>
              <a:latin typeface="+mn-lt"/>
              <a:ea typeface="+mn-ea"/>
              <a:cs typeface="+mn-cs"/>
            </a:rPr>
            <a:t>May 24-Graduation </a:t>
          </a:r>
          <a:endParaRPr lang="en-US" sz="1100">
            <a:effectLst/>
            <a:latin typeface="+mn-lt"/>
            <a:ea typeface="+mn-ea"/>
            <a:cs typeface="+mn-cs"/>
          </a:endParaRPr>
        </a:p>
        <a:p>
          <a:pPr marL="0" marR="0" indent="0" algn="ctr">
            <a:lnSpc>
              <a:spcPct val="107000"/>
            </a:lnSpc>
            <a:spcBef>
              <a:spcPts val="0"/>
            </a:spcBef>
            <a:spcAft>
              <a:spcPts val="800"/>
            </a:spcAft>
          </a:pPr>
          <a:endParaRPr lang="en-US" sz="1000" b="0" baseline="0">
            <a:solidFill>
              <a:sysClr val="windowText" lastClr="000000"/>
            </a:solidFill>
            <a:latin typeface="+mn-lt"/>
            <a:cs typeface="Arial" panose="020B0604020202020204" pitchFamily="34" charset="0"/>
          </a:endParaRPr>
        </a:p>
        <a:p>
          <a:pPr marL="0" marR="0" indent="0" algn="ctr">
            <a:lnSpc>
              <a:spcPct val="107000"/>
            </a:lnSpc>
            <a:spcBef>
              <a:spcPts val="0"/>
            </a:spcBef>
            <a:spcAft>
              <a:spcPts val="800"/>
            </a:spcAft>
          </a:pPr>
          <a:endParaRPr lang="en-US" sz="1000" b="0">
            <a:solidFill>
              <a:sysClr val="windowText" lastClr="000000"/>
            </a:solidFill>
            <a:latin typeface="+mn-lt"/>
            <a:cs typeface="Arial" panose="020B0604020202020204" pitchFamily="34" charset="0"/>
          </a:endParaRPr>
        </a:p>
      </xdr:txBody>
    </xdr:sp>
    <xdr:clientData/>
  </xdr:twoCellAnchor>
  <xdr:twoCellAnchor>
    <xdr:from>
      <xdr:col>8</xdr:col>
      <xdr:colOff>161193</xdr:colOff>
      <xdr:row>36</xdr:row>
      <xdr:rowOff>7328</xdr:rowOff>
    </xdr:from>
    <xdr:to>
      <xdr:col>24</xdr:col>
      <xdr:colOff>7328</xdr:colOff>
      <xdr:row>44</xdr:row>
      <xdr:rowOff>0</xdr:rowOff>
    </xdr:to>
    <xdr:sp macro="" textlink="">
      <xdr:nvSpPr>
        <xdr:cNvPr id="22" name="Text Box 2">
          <a:extLst>
            <a:ext uri="{FF2B5EF4-FFF2-40B4-BE49-F238E27FC236}">
              <a16:creationId xmlns:a16="http://schemas.microsoft.com/office/drawing/2014/main" id="{437ED716-63D2-4BBD-BB0C-F99386F2467D}"/>
            </a:ext>
          </a:extLst>
        </xdr:cNvPr>
        <xdr:cNvSpPr txBox="1"/>
      </xdr:nvSpPr>
      <xdr:spPr>
        <a:xfrm>
          <a:off x="2461847" y="7151078"/>
          <a:ext cx="4315558" cy="1450730"/>
        </a:xfrm>
        <a:prstGeom prst="rect">
          <a:avLst/>
        </a:prstGeom>
        <a:solidFill>
          <a:schemeClr val="accent1">
            <a:lumMod val="20000"/>
            <a:lumOff val="80000"/>
          </a:schemeClr>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500" b="1">
              <a:effectLst/>
              <a:latin typeface="Ink Free" panose="03080402000500000000" pitchFamily="66" charset="0"/>
              <a:ea typeface="Calibri" panose="020F0502020204030204" pitchFamily="34" charset="0"/>
              <a:cs typeface="Times New Roman" panose="02020603050405020304" pitchFamily="18" charset="0"/>
            </a:rPr>
            <a:t>    We  pray  that God  will  fill  you  up  with  the     knowledge  of  Him,  so that  you  can  walk  in  a manner  worthy  of  the Lord  and  please Him  in every way;  bearing  fruit  in  every  good work as you  grow to  know  Him!            Colossians 1:9-10</a:t>
          </a:r>
        </a:p>
      </xdr:txBody>
    </xdr:sp>
    <xdr:clientData/>
  </xdr:twoCellAnchor>
  <xdr:twoCellAnchor>
    <xdr:from>
      <xdr:col>26</xdr:col>
      <xdr:colOff>85725</xdr:colOff>
      <xdr:row>37</xdr:row>
      <xdr:rowOff>15240</xdr:rowOff>
    </xdr:from>
    <xdr:to>
      <xdr:col>27</xdr:col>
      <xdr:colOff>47625</xdr:colOff>
      <xdr:row>38</xdr:row>
      <xdr:rowOff>83820</xdr:rowOff>
    </xdr:to>
    <xdr:sp macro="" textlink="">
      <xdr:nvSpPr>
        <xdr:cNvPr id="3" name="Oval 2">
          <a:extLst>
            <a:ext uri="{FF2B5EF4-FFF2-40B4-BE49-F238E27FC236}">
              <a16:creationId xmlns:a16="http://schemas.microsoft.com/office/drawing/2014/main" id="{869F0700-AE35-6554-81B6-4A6695798FF8}"/>
            </a:ext>
            <a:ext uri="{147F2762-F138-4A5C-976F-8EAC2B608ADB}">
              <a16:predDERef xmlns:a16="http://schemas.microsoft.com/office/drawing/2014/main" pred="{437ED716-63D2-4BBD-BB0C-F99386F2467D}"/>
            </a:ext>
          </a:extLst>
        </xdr:cNvPr>
        <xdr:cNvSpPr/>
      </xdr:nvSpPr>
      <xdr:spPr bwMode="auto">
        <a:xfrm>
          <a:off x="7279005" y="7261860"/>
          <a:ext cx="266700" cy="236220"/>
        </a:xfrm>
        <a:prstGeom prst="ellipse">
          <a:avLst/>
        </a:prstGeom>
        <a:noFill/>
        <a:ln w="9525" cap="flat" cmpd="sng" algn="ctr">
          <a:solidFill>
            <a:srgbClr val="70AD47"/>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a:p>
      </xdr:txBody>
    </xdr:sp>
    <xdr:clientData/>
  </xdr:twoCellAnchor>
  <xdr:twoCellAnchor>
    <xdr:from>
      <xdr:col>4</xdr:col>
      <xdr:colOff>15240</xdr:colOff>
      <xdr:row>12</xdr:row>
      <xdr:rowOff>15240</xdr:rowOff>
    </xdr:from>
    <xdr:to>
      <xdr:col>5</xdr:col>
      <xdr:colOff>1905</xdr:colOff>
      <xdr:row>13</xdr:row>
      <xdr:rowOff>3810</xdr:rowOff>
    </xdr:to>
    <xdr:sp macro="" textlink="">
      <xdr:nvSpPr>
        <xdr:cNvPr id="5" name="Oval 4">
          <a:extLst>
            <a:ext uri="{FF2B5EF4-FFF2-40B4-BE49-F238E27FC236}">
              <a16:creationId xmlns:a16="http://schemas.microsoft.com/office/drawing/2014/main" id="{D67BBC5B-D9A8-4E38-998D-86805926B091}"/>
            </a:ext>
            <a:ext uri="{147F2762-F138-4A5C-976F-8EAC2B608ADB}">
              <a16:predDERef xmlns:a16="http://schemas.microsoft.com/office/drawing/2014/main" pred="{869F0700-AE35-6554-81B6-4A6695798FF8}"/>
            </a:ext>
          </a:extLst>
        </xdr:cNvPr>
        <xdr:cNvSpPr/>
      </xdr:nvSpPr>
      <xdr:spPr bwMode="auto">
        <a:xfrm>
          <a:off x="1181100" y="2918460"/>
          <a:ext cx="291465" cy="171450"/>
        </a:xfrm>
        <a:prstGeom prst="ellipse">
          <a:avLst/>
        </a:prstGeom>
        <a:noFill/>
        <a:ln w="12700" cap="flat" cmpd="sng" algn="ctr">
          <a:solidFill>
            <a:srgbClr val="92D050"/>
          </a:solidFill>
          <a:prstDash val="solid"/>
          <a:round/>
          <a:headEnd type="none" w="med" len="med"/>
          <a:tailEnd type="none" w="med" len="med"/>
        </a:ln>
        <a:effectLst/>
      </xdr:spPr>
      <xdr:txBody>
        <a:bodyPr rot="0" spcFirstLastPara="0" vert="horz" wrap="square" lIns="18288" tIns="0" rIns="0" bIns="0" numCol="1" spcCol="0" rtlCol="0" fromWordArt="0" anchor="t" anchorCtr="0" forceAA="0" upright="1"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534457</xdr:colOff>
      <xdr:row>0</xdr:row>
      <xdr:rowOff>30480</xdr:rowOff>
    </xdr:from>
    <xdr:ext cx="1343873" cy="291227"/>
    <xdr:pic>
      <xdr:nvPicPr>
        <xdr:cNvPr id="2" name="Picture 1">
          <a:extLst>
            <a:ext uri="{FF2B5EF4-FFF2-40B4-BE49-F238E27FC236}">
              <a16:creationId xmlns:a16="http://schemas.microsoft.com/office/drawing/2014/main" id="{8951300C-80BE-43B5-853B-1D6C418D0E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40057" y="30480"/>
          <a:ext cx="1343873" cy="29122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ssicajacobs\Pictures\2019%20Grads\quarterly-calend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2"/>
      <sheetName val="Q3"/>
      <sheetName val="Q4"/>
      <sheetName val="Events"/>
      <sheetName val="Help"/>
      <sheetName val="©"/>
    </sheetNames>
    <sheetDataSet>
      <sheetData sheetId="0"/>
      <sheetData sheetId="1"/>
      <sheetData sheetId="2"/>
      <sheetData sheetId="3">
        <row r="1">
          <cell r="J1" t="str">
            <v>© 2015 Vertex42 LLC</v>
          </cell>
        </row>
        <row r="3">
          <cell r="A3" t="str">
            <v xml:space="preserve">This worksheet uses formulas to calculate the dates for various holidays and observances. If you want to enter dates for events </v>
          </cell>
        </row>
        <row r="4">
          <cell r="A4" t="str">
            <v xml:space="preserve">without using formulas or cell references, just enter the description in column A and the date in column G. When adding new </v>
          </cell>
        </row>
        <row r="5">
          <cell r="A5" t="str">
            <v>rows, copy the formulas down in columns H through L. These extra columns allow the calendar to list up to 4 events per day.</v>
          </cell>
        </row>
        <row r="6">
          <cell r="A6" t="str">
            <v>To add events that update based on the year, enter =$B$10 in the year column. For calendars spanning two years, add the same event</v>
          </cell>
        </row>
        <row r="7">
          <cell r="A7" t="str">
            <v>on two rows, entering =$B$10+1 in the year column for the second row.</v>
          </cell>
        </row>
        <row r="10">
          <cell r="A10" t="str">
            <v>Year:</v>
          </cell>
        </row>
        <row r="12">
          <cell r="A12" t="str">
            <v>Dates that use special formulas</v>
          </cell>
        </row>
        <row r="13">
          <cell r="A13" t="str">
            <v>Holiday</v>
          </cell>
          <cell r="C13" t="str">
            <v>Month</v>
          </cell>
          <cell r="E13" t="str">
            <v>Week</v>
          </cell>
          <cell r="G13" t="str">
            <v>Date</v>
          </cell>
          <cell r="H13" t="str">
            <v>2nd Event</v>
          </cell>
          <cell r="I13" t="str">
            <v>3rd Event</v>
          </cell>
          <cell r="J13" t="str">
            <v>4th Event</v>
          </cell>
        </row>
        <row r="14">
          <cell r="A14" t="str">
            <v>ML King Day</v>
          </cell>
          <cell r="C14">
            <v>1</v>
          </cell>
          <cell r="E14">
            <v>3</v>
          </cell>
          <cell r="G14">
            <v>43850</v>
          </cell>
          <cell r="H14" t="str">
            <v xml:space="preserve"> - </v>
          </cell>
          <cell r="I14" t="str">
            <v xml:space="preserve"> - </v>
          </cell>
          <cell r="J14" t="str">
            <v xml:space="preserve"> - </v>
          </cell>
        </row>
        <row r="15">
          <cell r="A15" t="str">
            <v>ML King Day</v>
          </cell>
          <cell r="C15">
            <v>1</v>
          </cell>
          <cell r="E15">
            <v>3</v>
          </cell>
          <cell r="G15">
            <v>44214</v>
          </cell>
          <cell r="H15" t="str">
            <v xml:space="preserve"> - </v>
          </cell>
          <cell r="I15" t="str">
            <v xml:space="preserve"> - </v>
          </cell>
          <cell r="J15" t="str">
            <v xml:space="preserve"> - </v>
          </cell>
        </row>
        <row r="16">
          <cell r="A16" t="str">
            <v>Presidents' Day</v>
          </cell>
          <cell r="C16">
            <v>2</v>
          </cell>
          <cell r="E16">
            <v>3</v>
          </cell>
          <cell r="G16">
            <v>43878</v>
          </cell>
          <cell r="H16" t="str">
            <v xml:space="preserve"> - </v>
          </cell>
          <cell r="I16" t="str">
            <v xml:space="preserve"> - </v>
          </cell>
          <cell r="J16" t="str">
            <v xml:space="preserve"> - </v>
          </cell>
        </row>
        <row r="17">
          <cell r="A17" t="str">
            <v>Presidents' Day</v>
          </cell>
          <cell r="C17">
            <v>2</v>
          </cell>
          <cell r="E17">
            <v>3</v>
          </cell>
          <cell r="G17">
            <v>44242</v>
          </cell>
          <cell r="H17" t="str">
            <v xml:space="preserve"> - </v>
          </cell>
          <cell r="I17" t="str">
            <v xml:space="preserve"> - </v>
          </cell>
          <cell r="J17" t="str">
            <v xml:space="preserve"> - </v>
          </cell>
        </row>
        <row r="18">
          <cell r="A18" t="str">
            <v>Mother's Day</v>
          </cell>
          <cell r="C18">
            <v>5</v>
          </cell>
          <cell r="E18">
            <v>2</v>
          </cell>
          <cell r="G18">
            <v>43961</v>
          </cell>
          <cell r="H18" t="str">
            <v xml:space="preserve"> - </v>
          </cell>
          <cell r="I18" t="str">
            <v xml:space="preserve"> - </v>
          </cell>
          <cell r="J18" t="str">
            <v xml:space="preserve"> - </v>
          </cell>
        </row>
        <row r="19">
          <cell r="A19" t="str">
            <v>Mother's Day</v>
          </cell>
          <cell r="C19">
            <v>5</v>
          </cell>
          <cell r="E19">
            <v>2</v>
          </cell>
          <cell r="G19">
            <v>44325</v>
          </cell>
          <cell r="H19" t="str">
            <v xml:space="preserve"> - </v>
          </cell>
          <cell r="I19" t="str">
            <v xml:space="preserve"> - </v>
          </cell>
          <cell r="J19" t="str">
            <v xml:space="preserve"> - </v>
          </cell>
        </row>
        <row r="20">
          <cell r="A20" t="str">
            <v>Armed Forces Day</v>
          </cell>
          <cell r="C20">
            <v>5</v>
          </cell>
          <cell r="E20">
            <v>3</v>
          </cell>
          <cell r="G20">
            <v>43967</v>
          </cell>
          <cell r="H20" t="str">
            <v xml:space="preserve"> - </v>
          </cell>
          <cell r="I20" t="str">
            <v xml:space="preserve"> - </v>
          </cell>
          <cell r="J20" t="str">
            <v xml:space="preserve"> - </v>
          </cell>
        </row>
        <row r="21">
          <cell r="A21" t="str">
            <v>Armed Forces Day</v>
          </cell>
          <cell r="C21">
            <v>5</v>
          </cell>
          <cell r="E21">
            <v>3</v>
          </cell>
          <cell r="G21">
            <v>44331</v>
          </cell>
          <cell r="H21" t="str">
            <v xml:space="preserve"> - </v>
          </cell>
          <cell r="I21" t="str">
            <v xml:space="preserve"> - </v>
          </cell>
          <cell r="J21" t="str">
            <v xml:space="preserve"> - </v>
          </cell>
        </row>
        <row r="22">
          <cell r="A22" t="str">
            <v>Father's Day</v>
          </cell>
          <cell r="C22">
            <v>6</v>
          </cell>
          <cell r="E22">
            <v>3</v>
          </cell>
          <cell r="G22">
            <v>44003</v>
          </cell>
          <cell r="H22" t="str">
            <v xml:space="preserve"> - </v>
          </cell>
          <cell r="I22" t="str">
            <v xml:space="preserve"> - </v>
          </cell>
          <cell r="J22" t="str">
            <v xml:space="preserve"> - </v>
          </cell>
        </row>
        <row r="23">
          <cell r="A23" t="str">
            <v>Father's Day</v>
          </cell>
          <cell r="C23">
            <v>6</v>
          </cell>
          <cell r="E23">
            <v>3</v>
          </cell>
          <cell r="G23">
            <v>44367</v>
          </cell>
          <cell r="H23" t="str">
            <v xml:space="preserve"> - </v>
          </cell>
          <cell r="I23" t="str">
            <v xml:space="preserve"> - </v>
          </cell>
          <cell r="J23" t="str">
            <v xml:space="preserve"> - </v>
          </cell>
        </row>
        <row r="24">
          <cell r="A24" t="str">
            <v>Memorial Day</v>
          </cell>
          <cell r="C24">
            <v>6</v>
          </cell>
          <cell r="E24">
            <v>0</v>
          </cell>
          <cell r="G24">
            <v>43976</v>
          </cell>
          <cell r="H24" t="str">
            <v xml:space="preserve"> - </v>
          </cell>
          <cell r="I24" t="str">
            <v xml:space="preserve"> - </v>
          </cell>
          <cell r="J24" t="str">
            <v xml:space="preserve"> - </v>
          </cell>
        </row>
        <row r="25">
          <cell r="A25" t="str">
            <v>Memorial Day</v>
          </cell>
          <cell r="C25">
            <v>6</v>
          </cell>
          <cell r="E25">
            <v>0</v>
          </cell>
          <cell r="G25">
            <v>44347</v>
          </cell>
          <cell r="H25" t="str">
            <v xml:space="preserve"> - </v>
          </cell>
          <cell r="I25" t="str">
            <v xml:space="preserve"> - </v>
          </cell>
          <cell r="J25" t="str">
            <v xml:space="preserve"> - </v>
          </cell>
        </row>
        <row r="26">
          <cell r="A26" t="str">
            <v>Parents' Day</v>
          </cell>
          <cell r="C26">
            <v>7</v>
          </cell>
          <cell r="E26">
            <v>4</v>
          </cell>
          <cell r="G26">
            <v>44038</v>
          </cell>
          <cell r="H26" t="str">
            <v xml:space="preserve"> - </v>
          </cell>
          <cell r="I26" t="str">
            <v xml:space="preserve"> - </v>
          </cell>
          <cell r="J26" t="str">
            <v xml:space="preserve"> - </v>
          </cell>
        </row>
        <row r="27">
          <cell r="A27" t="str">
            <v>Parents' Day</v>
          </cell>
          <cell r="C27">
            <v>7</v>
          </cell>
          <cell r="E27">
            <v>4</v>
          </cell>
          <cell r="G27">
            <v>44402</v>
          </cell>
          <cell r="H27" t="str">
            <v xml:space="preserve"> - </v>
          </cell>
          <cell r="I27" t="str">
            <v xml:space="preserve"> - </v>
          </cell>
          <cell r="J27" t="str">
            <v xml:space="preserve"> - </v>
          </cell>
        </row>
        <row r="28">
          <cell r="A28" t="str">
            <v>Labor Day</v>
          </cell>
          <cell r="C28">
            <v>9</v>
          </cell>
          <cell r="E28">
            <v>1</v>
          </cell>
          <cell r="G28">
            <v>44081</v>
          </cell>
          <cell r="H28" t="str">
            <v xml:space="preserve"> - </v>
          </cell>
          <cell r="I28" t="str">
            <v xml:space="preserve"> - </v>
          </cell>
          <cell r="J28" t="str">
            <v xml:space="preserve"> - </v>
          </cell>
        </row>
        <row r="29">
          <cell r="A29" t="str">
            <v>Labor Day</v>
          </cell>
          <cell r="C29">
            <v>9</v>
          </cell>
          <cell r="E29">
            <v>1</v>
          </cell>
          <cell r="G29">
            <v>44445</v>
          </cell>
          <cell r="H29" t="str">
            <v xml:space="preserve"> - </v>
          </cell>
          <cell r="I29" t="str">
            <v xml:space="preserve"> - </v>
          </cell>
          <cell r="J29" t="str">
            <v xml:space="preserve"> - </v>
          </cell>
        </row>
        <row r="30">
          <cell r="A30" t="str">
            <v>Columbus Day</v>
          </cell>
          <cell r="C30">
            <v>10</v>
          </cell>
          <cell r="E30">
            <v>2</v>
          </cell>
          <cell r="G30">
            <v>44116</v>
          </cell>
          <cell r="H30" t="str">
            <v xml:space="preserve"> - </v>
          </cell>
          <cell r="I30" t="str">
            <v xml:space="preserve"> - </v>
          </cell>
          <cell r="J30" t="str">
            <v xml:space="preserve"> - </v>
          </cell>
        </row>
        <row r="31">
          <cell r="A31" t="str">
            <v>Columbus Day</v>
          </cell>
          <cell r="C31">
            <v>10</v>
          </cell>
          <cell r="E31">
            <v>2</v>
          </cell>
          <cell r="G31">
            <v>44480</v>
          </cell>
          <cell r="H31" t="str">
            <v xml:space="preserve"> - </v>
          </cell>
          <cell r="I31" t="str">
            <v xml:space="preserve"> - </v>
          </cell>
          <cell r="J31" t="str">
            <v xml:space="preserve"> - </v>
          </cell>
        </row>
        <row r="32">
          <cell r="A32" t="str">
            <v>Thanksgiving</v>
          </cell>
          <cell r="C32">
            <v>11</v>
          </cell>
          <cell r="E32">
            <v>4</v>
          </cell>
          <cell r="G32">
            <v>44161</v>
          </cell>
          <cell r="H32" t="str">
            <v xml:space="preserve"> - </v>
          </cell>
          <cell r="I32" t="str">
            <v xml:space="preserve"> - </v>
          </cell>
          <cell r="J32" t="str">
            <v xml:space="preserve"> - </v>
          </cell>
        </row>
        <row r="33">
          <cell r="A33" t="str">
            <v>Thanksgiving</v>
          </cell>
          <cell r="C33">
            <v>11</v>
          </cell>
          <cell r="E33">
            <v>4</v>
          </cell>
          <cell r="G33">
            <v>44525</v>
          </cell>
          <cell r="H33" t="str">
            <v xml:space="preserve"> - </v>
          </cell>
          <cell r="I33" t="str">
            <v xml:space="preserve"> - </v>
          </cell>
          <cell r="J33" t="str">
            <v xml:space="preserve"> - </v>
          </cell>
        </row>
        <row r="34">
          <cell r="A34" t="str">
            <v>Taxes Due</v>
          </cell>
          <cell r="G34">
            <v>43936</v>
          </cell>
          <cell r="H34" t="str">
            <v xml:space="preserve"> - </v>
          </cell>
          <cell r="I34" t="str">
            <v xml:space="preserve"> - </v>
          </cell>
          <cell r="J34" t="str">
            <v xml:space="preserve"> - </v>
          </cell>
        </row>
        <row r="35">
          <cell r="A35" t="str">
            <v>Taxes Due</v>
          </cell>
          <cell r="G35">
            <v>44301</v>
          </cell>
          <cell r="H35" t="str">
            <v xml:space="preserve"> - </v>
          </cell>
          <cell r="I35" t="str">
            <v xml:space="preserve"> - </v>
          </cell>
          <cell r="J35" t="str">
            <v xml:space="preserve"> - </v>
          </cell>
        </row>
        <row r="36">
          <cell r="A36" t="str">
            <v>Daylight Saving</v>
          </cell>
          <cell r="C36">
            <v>4</v>
          </cell>
          <cell r="G36">
            <v>43898</v>
          </cell>
          <cell r="H36" t="str">
            <v xml:space="preserve"> - </v>
          </cell>
          <cell r="I36" t="str">
            <v xml:space="preserve"> - </v>
          </cell>
          <cell r="J36" t="str">
            <v xml:space="preserve"> - </v>
          </cell>
        </row>
        <row r="37">
          <cell r="A37" t="str">
            <v>Daylight Saving</v>
          </cell>
          <cell r="C37">
            <v>4</v>
          </cell>
          <cell r="G37">
            <v>44269</v>
          </cell>
          <cell r="H37" t="str">
            <v xml:space="preserve"> - </v>
          </cell>
          <cell r="I37" t="str">
            <v xml:space="preserve"> - </v>
          </cell>
          <cell r="J37" t="str">
            <v xml:space="preserve"> - </v>
          </cell>
        </row>
        <row r="38">
          <cell r="A38" t="str">
            <v>Daylight Saving</v>
          </cell>
          <cell r="C38">
            <v>11</v>
          </cell>
          <cell r="G38">
            <v>44136</v>
          </cell>
          <cell r="H38" t="str">
            <v xml:space="preserve"> - </v>
          </cell>
          <cell r="I38" t="str">
            <v xml:space="preserve"> - </v>
          </cell>
          <cell r="J38" t="str">
            <v xml:space="preserve"> - </v>
          </cell>
        </row>
        <row r="39">
          <cell r="A39" t="str">
            <v>Daylight Saving</v>
          </cell>
          <cell r="C39">
            <v>11</v>
          </cell>
          <cell r="G39">
            <v>44507</v>
          </cell>
          <cell r="H39" t="str">
            <v xml:space="preserve"> - </v>
          </cell>
          <cell r="I39" t="str">
            <v xml:space="preserve"> - </v>
          </cell>
          <cell r="J39" t="str">
            <v xml:space="preserve"> - </v>
          </cell>
        </row>
        <row r="40">
          <cell r="A40" t="str">
            <v>Grandparents Day</v>
          </cell>
          <cell r="G40">
            <v>44087</v>
          </cell>
          <cell r="H40" t="str">
            <v xml:space="preserve"> - </v>
          </cell>
          <cell r="I40" t="str">
            <v xml:space="preserve"> - </v>
          </cell>
          <cell r="J40" t="str">
            <v xml:space="preserve"> - </v>
          </cell>
        </row>
        <row r="41">
          <cell r="A41" t="str">
            <v>Grandparents Day</v>
          </cell>
          <cell r="G41">
            <v>44451</v>
          </cell>
          <cell r="H41" t="str">
            <v xml:space="preserve"> - </v>
          </cell>
          <cell r="I41" t="str">
            <v xml:space="preserve"> - </v>
          </cell>
          <cell r="J41" t="str">
            <v xml:space="preserve"> - </v>
          </cell>
        </row>
        <row r="42">
          <cell r="A42" t="str">
            <v>Admin Assist Day</v>
          </cell>
          <cell r="C42">
            <v>4</v>
          </cell>
          <cell r="G42">
            <v>43943</v>
          </cell>
          <cell r="H42" t="str">
            <v xml:space="preserve"> - </v>
          </cell>
          <cell r="I42" t="str">
            <v xml:space="preserve"> - </v>
          </cell>
          <cell r="J42" t="str">
            <v xml:space="preserve"> - </v>
          </cell>
        </row>
        <row r="43">
          <cell r="A43" t="str">
            <v>Admin Assist Day</v>
          </cell>
          <cell r="C43">
            <v>4</v>
          </cell>
          <cell r="G43">
            <v>44307</v>
          </cell>
          <cell r="H43" t="str">
            <v xml:space="preserve"> - </v>
          </cell>
          <cell r="I43" t="str">
            <v xml:space="preserve"> - </v>
          </cell>
          <cell r="J43" t="str">
            <v xml:space="preserve"> - </v>
          </cell>
        </row>
        <row r="44">
          <cell r="A44" t="str">
            <v>Chinese New  Year</v>
          </cell>
          <cell r="G44">
            <v>43855</v>
          </cell>
          <cell r="H44" t="str">
            <v xml:space="preserve"> - </v>
          </cell>
          <cell r="I44" t="str">
            <v xml:space="preserve"> - </v>
          </cell>
          <cell r="J44" t="str">
            <v xml:space="preserve"> - </v>
          </cell>
        </row>
        <row r="45">
          <cell r="A45" t="str">
            <v>Chinese New  Year</v>
          </cell>
          <cell r="G45">
            <v>44239</v>
          </cell>
          <cell r="H45" t="str">
            <v xml:space="preserve"> - </v>
          </cell>
          <cell r="I45" t="str">
            <v xml:space="preserve"> - </v>
          </cell>
          <cell r="J45" t="str">
            <v xml:space="preserve"> - </v>
          </cell>
        </row>
        <row r="46">
          <cell r="A46" t="str">
            <v>Easter</v>
          </cell>
          <cell r="G46">
            <v>43933</v>
          </cell>
          <cell r="H46" t="str">
            <v xml:space="preserve"> - </v>
          </cell>
          <cell r="I46" t="str">
            <v xml:space="preserve"> - </v>
          </cell>
          <cell r="J46" t="str">
            <v xml:space="preserve"> - </v>
          </cell>
        </row>
        <row r="47">
          <cell r="A47" t="str">
            <v>Easter</v>
          </cell>
          <cell r="G47">
            <v>44290</v>
          </cell>
          <cell r="H47" t="str">
            <v xml:space="preserve"> - </v>
          </cell>
          <cell r="I47" t="str">
            <v xml:space="preserve"> - </v>
          </cell>
          <cell r="J47" t="str">
            <v xml:space="preserve"> - </v>
          </cell>
        </row>
        <row r="48">
          <cell r="A48" t="str">
            <v>Good Friday</v>
          </cell>
          <cell r="G48">
            <v>43931</v>
          </cell>
          <cell r="H48" t="str">
            <v xml:space="preserve"> - </v>
          </cell>
          <cell r="I48" t="str">
            <v xml:space="preserve"> - </v>
          </cell>
          <cell r="J48" t="str">
            <v xml:space="preserve"> - </v>
          </cell>
        </row>
        <row r="49">
          <cell r="A49" t="str">
            <v>Good Friday</v>
          </cell>
          <cell r="G49">
            <v>44288</v>
          </cell>
          <cell r="H49" t="str">
            <v xml:space="preserve"> - </v>
          </cell>
          <cell r="I49" t="str">
            <v xml:space="preserve"> - </v>
          </cell>
          <cell r="J49" t="str">
            <v xml:space="preserve"> - </v>
          </cell>
        </row>
        <row r="50">
          <cell r="A50" t="str">
            <v>Pentecost</v>
          </cell>
          <cell r="G50">
            <v>43982</v>
          </cell>
          <cell r="H50" t="str">
            <v xml:space="preserve"> - </v>
          </cell>
          <cell r="I50" t="str">
            <v xml:space="preserve"> - </v>
          </cell>
          <cell r="J50" t="str">
            <v xml:space="preserve"> - </v>
          </cell>
        </row>
        <row r="51">
          <cell r="A51" t="str">
            <v>Pentecost</v>
          </cell>
          <cell r="G51">
            <v>44339</v>
          </cell>
          <cell r="H51" t="str">
            <v xml:space="preserve"> - </v>
          </cell>
          <cell r="I51" t="str">
            <v xml:space="preserve"> - </v>
          </cell>
          <cell r="J51" t="str">
            <v xml:space="preserve"> - </v>
          </cell>
        </row>
        <row r="52">
          <cell r="A52" t="str">
            <v>Ash Wednesday</v>
          </cell>
          <cell r="G52">
            <v>43887</v>
          </cell>
          <cell r="H52" t="str">
            <v xml:space="preserve"> - </v>
          </cell>
          <cell r="I52" t="str">
            <v xml:space="preserve"> - </v>
          </cell>
          <cell r="J52" t="str">
            <v xml:space="preserve"> - </v>
          </cell>
        </row>
        <row r="53">
          <cell r="A53" t="str">
            <v>Ash Wednesday</v>
          </cell>
          <cell r="G53">
            <v>44244</v>
          </cell>
          <cell r="H53" t="str">
            <v xml:space="preserve"> - </v>
          </cell>
          <cell r="I53" t="str">
            <v xml:space="preserve"> - </v>
          </cell>
          <cell r="J53" t="str">
            <v xml:space="preserve"> - </v>
          </cell>
        </row>
        <row r="54">
          <cell r="A54" t="str">
            <v>Mardi Gras</v>
          </cell>
          <cell r="G54">
            <v>43886</v>
          </cell>
          <cell r="H54" t="str">
            <v xml:space="preserve"> - </v>
          </cell>
          <cell r="I54" t="str">
            <v xml:space="preserve"> - </v>
          </cell>
          <cell r="J54" t="str">
            <v xml:space="preserve"> - </v>
          </cell>
        </row>
        <row r="55">
          <cell r="A55" t="str">
            <v>Mardi Gras</v>
          </cell>
          <cell r="G55">
            <v>44243</v>
          </cell>
          <cell r="H55" t="str">
            <v xml:space="preserve"> - </v>
          </cell>
          <cell r="I55" t="str">
            <v xml:space="preserve"> - </v>
          </cell>
          <cell r="J55" t="str">
            <v xml:space="preserve"> - </v>
          </cell>
        </row>
        <row r="56">
          <cell r="A56" t="str">
            <v>Ramadan begins</v>
          </cell>
          <cell r="G56">
            <v>43945</v>
          </cell>
          <cell r="H56" t="str">
            <v xml:space="preserve"> - </v>
          </cell>
          <cell r="I56" t="str">
            <v xml:space="preserve"> - </v>
          </cell>
          <cell r="J56" t="str">
            <v xml:space="preserve"> - </v>
          </cell>
        </row>
        <row r="57">
          <cell r="A57" t="str">
            <v>Ramadan begins</v>
          </cell>
          <cell r="G57">
            <v>44299</v>
          </cell>
          <cell r="H57" t="str">
            <v xml:space="preserve"> - </v>
          </cell>
          <cell r="I57" t="str">
            <v xml:space="preserve"> - </v>
          </cell>
          <cell r="J57" t="str">
            <v xml:space="preserve"> - </v>
          </cell>
        </row>
        <row r="58">
          <cell r="A58" t="str">
            <v>End of Ramadan</v>
          </cell>
          <cell r="G58">
            <v>43975</v>
          </cell>
          <cell r="H58" t="str">
            <v xml:space="preserve"> - </v>
          </cell>
          <cell r="I58" t="str">
            <v xml:space="preserve"> - </v>
          </cell>
          <cell r="J58" t="str">
            <v xml:space="preserve"> - </v>
          </cell>
        </row>
        <row r="59">
          <cell r="A59" t="str">
            <v>End of Ramadan</v>
          </cell>
          <cell r="G59">
            <v>44329</v>
          </cell>
          <cell r="H59" t="str">
            <v xml:space="preserve"> - </v>
          </cell>
          <cell r="I59" t="str">
            <v xml:space="preserve"> - </v>
          </cell>
          <cell r="J59" t="str">
            <v xml:space="preserve"> - </v>
          </cell>
        </row>
        <row r="60">
          <cell r="A60" t="str">
            <v>Rosh Hashanah</v>
          </cell>
          <cell r="G60">
            <v>44093</v>
          </cell>
          <cell r="H60" t="str">
            <v xml:space="preserve"> - </v>
          </cell>
          <cell r="I60" t="str">
            <v xml:space="preserve"> - </v>
          </cell>
          <cell r="J60" t="str">
            <v xml:space="preserve"> - </v>
          </cell>
        </row>
        <row r="61">
          <cell r="A61" t="str">
            <v>Rosh Hashanah</v>
          </cell>
          <cell r="G61">
            <v>44446</v>
          </cell>
          <cell r="H61" t="str">
            <v xml:space="preserve"> - </v>
          </cell>
          <cell r="I61" t="str">
            <v xml:space="preserve"> - </v>
          </cell>
          <cell r="J61" t="str">
            <v xml:space="preserve"> - </v>
          </cell>
        </row>
        <row r="62">
          <cell r="A62" t="str">
            <v>Yom Kippur</v>
          </cell>
          <cell r="G62">
            <v>44102</v>
          </cell>
          <cell r="H62" t="str">
            <v xml:space="preserve"> - </v>
          </cell>
          <cell r="I62" t="str">
            <v xml:space="preserve"> - </v>
          </cell>
          <cell r="J62" t="str">
            <v xml:space="preserve"> - </v>
          </cell>
        </row>
        <row r="63">
          <cell r="A63" t="str">
            <v>Yom Kippur</v>
          </cell>
          <cell r="G63">
            <v>44455</v>
          </cell>
          <cell r="H63" t="str">
            <v xml:space="preserve"> - </v>
          </cell>
          <cell r="I63" t="str">
            <v xml:space="preserve"> - </v>
          </cell>
          <cell r="J63" t="str">
            <v xml:space="preserve"> - </v>
          </cell>
        </row>
        <row r="64">
          <cell r="A64" t="str">
            <v>Passover</v>
          </cell>
          <cell r="G64">
            <v>43930</v>
          </cell>
          <cell r="H64" t="str">
            <v xml:space="preserve"> - </v>
          </cell>
          <cell r="I64" t="str">
            <v xml:space="preserve"> - </v>
          </cell>
          <cell r="J64" t="str">
            <v xml:space="preserve"> - </v>
          </cell>
        </row>
        <row r="65">
          <cell r="A65" t="str">
            <v>Passover</v>
          </cell>
          <cell r="G65">
            <v>44283</v>
          </cell>
          <cell r="H65" t="str">
            <v xml:space="preserve"> - </v>
          </cell>
          <cell r="I65" t="str">
            <v xml:space="preserve"> - </v>
          </cell>
          <cell r="J65" t="str">
            <v xml:space="preserve"> - </v>
          </cell>
        </row>
        <row r="66">
          <cell r="A66" t="str">
            <v>Hanukkah begins</v>
          </cell>
          <cell r="G66">
            <v>44175</v>
          </cell>
          <cell r="H66" t="str">
            <v xml:space="preserve"> - </v>
          </cell>
          <cell r="I66" t="str">
            <v xml:space="preserve"> - </v>
          </cell>
          <cell r="J66" t="str">
            <v xml:space="preserve"> - </v>
          </cell>
        </row>
        <row r="67">
          <cell r="A67" t="str">
            <v>Hanukkah begins</v>
          </cell>
          <cell r="G67">
            <v>44528</v>
          </cell>
          <cell r="H67" t="str">
            <v xml:space="preserve"> - </v>
          </cell>
          <cell r="I67" t="str">
            <v xml:space="preserve"> - </v>
          </cell>
          <cell r="J67" t="str">
            <v xml:space="preserve"> - </v>
          </cell>
        </row>
        <row r="68">
          <cell r="A68" t="str">
            <v>Victoria Day (Canada)</v>
          </cell>
          <cell r="G68">
            <v>43969</v>
          </cell>
          <cell r="H68" t="str">
            <v xml:space="preserve"> - </v>
          </cell>
          <cell r="I68" t="str">
            <v xml:space="preserve"> - </v>
          </cell>
          <cell r="J68" t="str">
            <v xml:space="preserve"> - </v>
          </cell>
        </row>
        <row r="69">
          <cell r="A69" t="str">
            <v>Victoria Day (Canada)</v>
          </cell>
          <cell r="G69">
            <v>44340</v>
          </cell>
          <cell r="H69" t="str">
            <v xml:space="preserve"> - </v>
          </cell>
          <cell r="I69" t="str">
            <v xml:space="preserve"> - </v>
          </cell>
          <cell r="J69" t="str">
            <v xml:space="preserve"> - </v>
          </cell>
        </row>
        <row r="70">
          <cell r="A70" t="str">
            <v>Vernal equinox (GMT)</v>
          </cell>
          <cell r="G70">
            <v>43910</v>
          </cell>
          <cell r="H70" t="str">
            <v xml:space="preserve"> - </v>
          </cell>
          <cell r="I70" t="str">
            <v xml:space="preserve"> - </v>
          </cell>
          <cell r="J70" t="str">
            <v xml:space="preserve"> - </v>
          </cell>
        </row>
        <row r="71">
          <cell r="A71" t="str">
            <v>Vernal equinox (GMT)</v>
          </cell>
          <cell r="G71">
            <v>44275</v>
          </cell>
          <cell r="H71" t="str">
            <v xml:space="preserve"> - </v>
          </cell>
          <cell r="I71" t="str">
            <v xml:space="preserve"> - </v>
          </cell>
          <cell r="J71" t="str">
            <v xml:space="preserve"> - </v>
          </cell>
        </row>
        <row r="72">
          <cell r="A72" t="str">
            <v>June Solstice (GMT)</v>
          </cell>
          <cell r="G72">
            <v>44002</v>
          </cell>
          <cell r="H72" t="str">
            <v xml:space="preserve"> - </v>
          </cell>
          <cell r="I72" t="str">
            <v xml:space="preserve"> - </v>
          </cell>
          <cell r="J72" t="str">
            <v xml:space="preserve"> - </v>
          </cell>
        </row>
        <row r="73">
          <cell r="A73" t="str">
            <v>June Solstice (GMT)</v>
          </cell>
          <cell r="G73">
            <v>44368</v>
          </cell>
          <cell r="H73" t="str">
            <v xml:space="preserve"> - </v>
          </cell>
          <cell r="I73" t="str">
            <v xml:space="preserve"> - </v>
          </cell>
          <cell r="J73" t="str">
            <v xml:space="preserve"> - </v>
          </cell>
        </row>
        <row r="74">
          <cell r="A74" t="str">
            <v>Autumnal equinox (GMT)</v>
          </cell>
          <cell r="G74">
            <v>44096</v>
          </cell>
          <cell r="H74" t="str">
            <v xml:space="preserve"> - </v>
          </cell>
          <cell r="I74" t="str">
            <v xml:space="preserve"> - </v>
          </cell>
          <cell r="J74" t="str">
            <v xml:space="preserve"> - </v>
          </cell>
        </row>
        <row r="75">
          <cell r="A75" t="str">
            <v>Autumnal equinox (GMT)</v>
          </cell>
          <cell r="G75">
            <v>44461</v>
          </cell>
          <cell r="H75" t="str">
            <v xml:space="preserve"> - </v>
          </cell>
          <cell r="I75" t="str">
            <v xml:space="preserve"> - </v>
          </cell>
          <cell r="J75" t="str">
            <v xml:space="preserve"> - </v>
          </cell>
        </row>
        <row r="76">
          <cell r="A76" t="str">
            <v>Dec. Solstice (GMT)</v>
          </cell>
          <cell r="G76">
            <v>44186</v>
          </cell>
          <cell r="H76" t="str">
            <v xml:space="preserve"> - </v>
          </cell>
          <cell r="I76" t="str">
            <v xml:space="preserve"> - </v>
          </cell>
          <cell r="J76" t="str">
            <v xml:space="preserve"> - </v>
          </cell>
        </row>
        <row r="77">
          <cell r="A77" t="str">
            <v>Dec. Solstice (GMT)</v>
          </cell>
          <cell r="G77">
            <v>44551</v>
          </cell>
          <cell r="H77" t="str">
            <v xml:space="preserve"> - </v>
          </cell>
          <cell r="I77" t="str">
            <v xml:space="preserve"> - </v>
          </cell>
          <cell r="J77" t="str">
            <v xml:space="preserve"> - </v>
          </cell>
        </row>
        <row r="79">
          <cell r="A79" t="str">
            <v>Other Events on a Specific Day of the Week</v>
          </cell>
          <cell r="G79" t="str">
            <v>For Dates such as "First Monday in September"</v>
          </cell>
        </row>
        <row r="80">
          <cell r="A80" t="str">
            <v>Event</v>
          </cell>
          <cell r="C80" t="str">
            <v>Month</v>
          </cell>
          <cell r="E80" t="str">
            <v>Week</v>
          </cell>
          <cell r="G80" t="str">
            <v>Date</v>
          </cell>
          <cell r="H80" t="str">
            <v>2nd Event</v>
          </cell>
          <cell r="I80" t="str">
            <v>3rd Event</v>
          </cell>
          <cell r="J80" t="str">
            <v>4th Event</v>
          </cell>
        </row>
        <row r="81">
          <cell r="G81" t="str">
            <v xml:space="preserve"> - </v>
          </cell>
          <cell r="H81" t="str">
            <v xml:space="preserve"> - </v>
          </cell>
          <cell r="I81" t="str">
            <v xml:space="preserve"> - </v>
          </cell>
          <cell r="J81" t="str">
            <v xml:space="preserve"> - </v>
          </cell>
        </row>
        <row r="82">
          <cell r="G82" t="str">
            <v xml:space="preserve"> - </v>
          </cell>
          <cell r="H82" t="str">
            <v xml:space="preserve"> - </v>
          </cell>
          <cell r="I82" t="str">
            <v xml:space="preserve"> - </v>
          </cell>
          <cell r="J82" t="str">
            <v xml:space="preserve"> - </v>
          </cell>
        </row>
        <row r="83">
          <cell r="G83" t="str">
            <v xml:space="preserve"> - </v>
          </cell>
          <cell r="H83" t="str">
            <v xml:space="preserve"> - </v>
          </cell>
          <cell r="I83" t="str">
            <v xml:space="preserve"> - </v>
          </cell>
          <cell r="J83" t="str">
            <v xml:space="preserve"> - </v>
          </cell>
        </row>
        <row r="84">
          <cell r="G84" t="str">
            <v xml:space="preserve"> - </v>
          </cell>
          <cell r="H84" t="str">
            <v xml:space="preserve"> - </v>
          </cell>
          <cell r="I84" t="str">
            <v xml:space="preserve"> - </v>
          </cell>
          <cell r="J84" t="str">
            <v xml:space="preserve"> - </v>
          </cell>
        </row>
        <row r="85">
          <cell r="G85" t="str">
            <v xml:space="preserve"> - </v>
          </cell>
          <cell r="H85" t="str">
            <v xml:space="preserve"> - </v>
          </cell>
          <cell r="I85" t="str">
            <v xml:space="preserve"> - </v>
          </cell>
          <cell r="J85" t="str">
            <v xml:space="preserve"> - </v>
          </cell>
        </row>
        <row r="86">
          <cell r="G86" t="str">
            <v xml:space="preserve"> - </v>
          </cell>
          <cell r="H86" t="str">
            <v xml:space="preserve"> - </v>
          </cell>
          <cell r="I86" t="str">
            <v xml:space="preserve"> - </v>
          </cell>
          <cell r="J86" t="str">
            <v xml:space="preserve"> - </v>
          </cell>
        </row>
        <row r="87">
          <cell r="G87" t="str">
            <v xml:space="preserve"> - </v>
          </cell>
          <cell r="H87" t="str">
            <v xml:space="preserve"> - </v>
          </cell>
          <cell r="I87" t="str">
            <v xml:space="preserve"> - </v>
          </cell>
          <cell r="J87" t="str">
            <v xml:space="preserve"> - </v>
          </cell>
        </row>
        <row r="88">
          <cell r="G88" t="str">
            <v xml:space="preserve"> - </v>
          </cell>
          <cell r="H88" t="str">
            <v xml:space="preserve"> - </v>
          </cell>
          <cell r="I88" t="str">
            <v xml:space="preserve"> - </v>
          </cell>
          <cell r="J88" t="str">
            <v xml:space="preserve"> - </v>
          </cell>
        </row>
        <row r="89">
          <cell r="G89" t="str">
            <v xml:space="preserve"> - </v>
          </cell>
          <cell r="H89" t="str">
            <v xml:space="preserve"> - </v>
          </cell>
          <cell r="I89" t="str">
            <v xml:space="preserve"> - </v>
          </cell>
          <cell r="J89" t="str">
            <v xml:space="preserve"> - </v>
          </cell>
        </row>
        <row r="90">
          <cell r="G90" t="str">
            <v xml:space="preserve"> - </v>
          </cell>
          <cell r="H90" t="str">
            <v xml:space="preserve"> - </v>
          </cell>
          <cell r="I90" t="str">
            <v xml:space="preserve"> - </v>
          </cell>
          <cell r="J90" t="str">
            <v xml:space="preserve"> - </v>
          </cell>
        </row>
        <row r="91">
          <cell r="G91" t="str">
            <v xml:space="preserve"> - </v>
          </cell>
          <cell r="H91" t="str">
            <v xml:space="preserve"> - </v>
          </cell>
          <cell r="I91" t="str">
            <v xml:space="preserve"> - </v>
          </cell>
          <cell r="J91" t="str">
            <v xml:space="preserve"> - </v>
          </cell>
        </row>
        <row r="93">
          <cell r="A93" t="str">
            <v>Holidays and Observances on a Specific Day of the Year</v>
          </cell>
        </row>
        <row r="94">
          <cell r="A94" t="str">
            <v>Holiday</v>
          </cell>
          <cell r="C94" t="str">
            <v>Month</v>
          </cell>
          <cell r="G94" t="str">
            <v>Date</v>
          </cell>
          <cell r="H94" t="str">
            <v>2nd Event</v>
          </cell>
          <cell r="I94" t="str">
            <v>3rd Event</v>
          </cell>
          <cell r="J94" t="str">
            <v>4th Event</v>
          </cell>
        </row>
        <row r="95">
          <cell r="A95" t="str">
            <v>New Year's Day</v>
          </cell>
          <cell r="C95">
            <v>1</v>
          </cell>
          <cell r="G95">
            <v>43831</v>
          </cell>
          <cell r="H95" t="str">
            <v xml:space="preserve"> - </v>
          </cell>
          <cell r="I95" t="str">
            <v xml:space="preserve"> - </v>
          </cell>
          <cell r="J95" t="str">
            <v xml:space="preserve"> - </v>
          </cell>
        </row>
        <row r="96">
          <cell r="A96" t="str">
            <v>New Year's Day</v>
          </cell>
          <cell r="C96">
            <v>1</v>
          </cell>
          <cell r="G96">
            <v>44197</v>
          </cell>
          <cell r="H96" t="str">
            <v xml:space="preserve"> - </v>
          </cell>
          <cell r="I96" t="str">
            <v xml:space="preserve"> - </v>
          </cell>
          <cell r="J96" t="str">
            <v xml:space="preserve"> - </v>
          </cell>
        </row>
        <row r="97">
          <cell r="A97" t="str">
            <v>Groundhog Day</v>
          </cell>
          <cell r="C97">
            <v>2</v>
          </cell>
          <cell r="G97">
            <v>43863</v>
          </cell>
          <cell r="H97" t="str">
            <v xml:space="preserve"> - </v>
          </cell>
          <cell r="I97" t="str">
            <v xml:space="preserve"> - </v>
          </cell>
          <cell r="J97" t="str">
            <v xml:space="preserve"> - </v>
          </cell>
        </row>
        <row r="98">
          <cell r="A98" t="str">
            <v>Groundhog Day</v>
          </cell>
          <cell r="C98">
            <v>2</v>
          </cell>
          <cell r="G98">
            <v>44229</v>
          </cell>
          <cell r="H98" t="str">
            <v xml:space="preserve"> - </v>
          </cell>
          <cell r="I98" t="str">
            <v xml:space="preserve"> - </v>
          </cell>
          <cell r="J98" t="str">
            <v xml:space="preserve"> - </v>
          </cell>
        </row>
        <row r="99">
          <cell r="A99" t="str">
            <v>Lincoln's B-Day</v>
          </cell>
          <cell r="C99">
            <v>2</v>
          </cell>
          <cell r="G99">
            <v>43873</v>
          </cell>
          <cell r="H99" t="str">
            <v xml:space="preserve"> - </v>
          </cell>
          <cell r="I99" t="str">
            <v xml:space="preserve"> - </v>
          </cell>
          <cell r="J99" t="str">
            <v xml:space="preserve"> - </v>
          </cell>
        </row>
        <row r="100">
          <cell r="A100" t="str">
            <v>Lincoln's B-Day</v>
          </cell>
          <cell r="C100">
            <v>2</v>
          </cell>
          <cell r="G100">
            <v>44239</v>
          </cell>
          <cell r="H100">
            <v>44239</v>
          </cell>
          <cell r="I100" t="str">
            <v xml:space="preserve"> - </v>
          </cell>
          <cell r="J100" t="str">
            <v xml:space="preserve"> - </v>
          </cell>
        </row>
        <row r="101">
          <cell r="A101" t="str">
            <v>Valentine's Day</v>
          </cell>
          <cell r="C101">
            <v>2</v>
          </cell>
          <cell r="G101">
            <v>43875</v>
          </cell>
          <cell r="H101" t="str">
            <v xml:space="preserve"> - </v>
          </cell>
          <cell r="I101" t="str">
            <v xml:space="preserve"> - </v>
          </cell>
          <cell r="J101" t="str">
            <v xml:space="preserve"> - </v>
          </cell>
        </row>
        <row r="102">
          <cell r="A102" t="str">
            <v>Valentine's Day</v>
          </cell>
          <cell r="C102">
            <v>2</v>
          </cell>
          <cell r="G102">
            <v>44241</v>
          </cell>
          <cell r="H102" t="str">
            <v xml:space="preserve"> - </v>
          </cell>
          <cell r="I102" t="str">
            <v xml:space="preserve"> - </v>
          </cell>
          <cell r="J102" t="str">
            <v xml:space="preserve"> - </v>
          </cell>
        </row>
        <row r="103">
          <cell r="A103" t="str">
            <v>St. Patrick's Day</v>
          </cell>
          <cell r="C103">
            <v>3</v>
          </cell>
          <cell r="G103">
            <v>43907</v>
          </cell>
          <cell r="H103" t="str">
            <v xml:space="preserve"> - </v>
          </cell>
          <cell r="I103" t="str">
            <v xml:space="preserve"> - </v>
          </cell>
          <cell r="J103" t="str">
            <v xml:space="preserve"> - </v>
          </cell>
        </row>
        <row r="104">
          <cell r="A104" t="str">
            <v>St. Patrick's Day</v>
          </cell>
          <cell r="C104">
            <v>3</v>
          </cell>
          <cell r="G104">
            <v>44272</v>
          </cell>
          <cell r="H104" t="str">
            <v xml:space="preserve"> - </v>
          </cell>
          <cell r="I104" t="str">
            <v xml:space="preserve"> - </v>
          </cell>
          <cell r="J104" t="str">
            <v xml:space="preserve"> - </v>
          </cell>
        </row>
        <row r="105">
          <cell r="A105" t="str">
            <v>April Fool's Day</v>
          </cell>
          <cell r="C105">
            <v>4</v>
          </cell>
          <cell r="G105">
            <v>43922</v>
          </cell>
          <cell r="H105" t="str">
            <v xml:space="preserve"> - </v>
          </cell>
          <cell r="I105" t="str">
            <v xml:space="preserve"> - </v>
          </cell>
          <cell r="J105" t="str">
            <v xml:space="preserve"> - </v>
          </cell>
        </row>
        <row r="106">
          <cell r="A106" t="str">
            <v>April Fool's Day</v>
          </cell>
          <cell r="C106">
            <v>4</v>
          </cell>
          <cell r="G106">
            <v>44287</v>
          </cell>
          <cell r="H106" t="str">
            <v xml:space="preserve"> - </v>
          </cell>
          <cell r="I106" t="str">
            <v xml:space="preserve"> - </v>
          </cell>
          <cell r="J106" t="str">
            <v xml:space="preserve"> - </v>
          </cell>
        </row>
        <row r="107">
          <cell r="A107" t="str">
            <v>Earth Day</v>
          </cell>
          <cell r="C107">
            <v>4</v>
          </cell>
          <cell r="G107">
            <v>43943</v>
          </cell>
          <cell r="H107">
            <v>43943</v>
          </cell>
          <cell r="I107" t="str">
            <v xml:space="preserve"> - </v>
          </cell>
          <cell r="J107" t="str">
            <v xml:space="preserve"> - </v>
          </cell>
        </row>
        <row r="108">
          <cell r="A108" t="str">
            <v>Earth Day</v>
          </cell>
          <cell r="C108">
            <v>4</v>
          </cell>
          <cell r="G108">
            <v>44308</v>
          </cell>
          <cell r="H108" t="str">
            <v xml:space="preserve"> - </v>
          </cell>
          <cell r="I108" t="str">
            <v xml:space="preserve"> - </v>
          </cell>
          <cell r="J108" t="str">
            <v xml:space="preserve"> - </v>
          </cell>
        </row>
        <row r="109">
          <cell r="A109" t="str">
            <v>Cinco de Mayo</v>
          </cell>
          <cell r="C109">
            <v>5</v>
          </cell>
          <cell r="G109">
            <v>43956</v>
          </cell>
          <cell r="H109" t="str">
            <v xml:space="preserve"> - </v>
          </cell>
          <cell r="I109" t="str">
            <v xml:space="preserve"> - </v>
          </cell>
          <cell r="J109" t="str">
            <v xml:space="preserve"> - </v>
          </cell>
        </row>
        <row r="110">
          <cell r="A110" t="str">
            <v>Cinco de Mayo</v>
          </cell>
          <cell r="C110">
            <v>5</v>
          </cell>
          <cell r="G110">
            <v>44321</v>
          </cell>
          <cell r="H110" t="str">
            <v xml:space="preserve"> - </v>
          </cell>
          <cell r="I110" t="str">
            <v xml:space="preserve"> - </v>
          </cell>
          <cell r="J110" t="str">
            <v xml:space="preserve"> - </v>
          </cell>
        </row>
        <row r="111">
          <cell r="A111" t="str">
            <v>Flag Day</v>
          </cell>
          <cell r="C111">
            <v>6</v>
          </cell>
          <cell r="G111">
            <v>43996</v>
          </cell>
          <cell r="H111" t="str">
            <v xml:space="preserve"> - </v>
          </cell>
          <cell r="I111" t="str">
            <v xml:space="preserve"> - </v>
          </cell>
          <cell r="J111" t="str">
            <v xml:space="preserve"> - </v>
          </cell>
        </row>
        <row r="112">
          <cell r="A112" t="str">
            <v>Flag Day</v>
          </cell>
          <cell r="C112">
            <v>6</v>
          </cell>
          <cell r="G112">
            <v>44361</v>
          </cell>
          <cell r="H112" t="str">
            <v xml:space="preserve"> - </v>
          </cell>
          <cell r="I112" t="str">
            <v xml:space="preserve"> - </v>
          </cell>
          <cell r="J112" t="str">
            <v xml:space="preserve"> - </v>
          </cell>
        </row>
        <row r="113">
          <cell r="A113" t="str">
            <v>Independence Day</v>
          </cell>
          <cell r="C113">
            <v>7</v>
          </cell>
          <cell r="G113">
            <v>44016</v>
          </cell>
          <cell r="H113" t="str">
            <v xml:space="preserve"> - </v>
          </cell>
          <cell r="I113" t="str">
            <v xml:space="preserve"> - </v>
          </cell>
          <cell r="J113" t="str">
            <v xml:space="preserve"> - </v>
          </cell>
        </row>
        <row r="114">
          <cell r="A114" t="str">
            <v>Independence Day</v>
          </cell>
          <cell r="C114">
            <v>7</v>
          </cell>
          <cell r="G114">
            <v>44381</v>
          </cell>
          <cell r="H114" t="str">
            <v xml:space="preserve"> - </v>
          </cell>
          <cell r="I114" t="str">
            <v xml:space="preserve"> - </v>
          </cell>
          <cell r="J114" t="str">
            <v xml:space="preserve"> - </v>
          </cell>
        </row>
        <row r="115">
          <cell r="A115" t="str">
            <v>Aviation Day</v>
          </cell>
          <cell r="C115">
            <v>8</v>
          </cell>
          <cell r="G115">
            <v>44062</v>
          </cell>
          <cell r="H115" t="str">
            <v xml:space="preserve"> - </v>
          </cell>
          <cell r="I115" t="str">
            <v xml:space="preserve"> - </v>
          </cell>
          <cell r="J115" t="str">
            <v xml:space="preserve"> - </v>
          </cell>
        </row>
        <row r="116">
          <cell r="A116" t="str">
            <v>Aviation Day</v>
          </cell>
          <cell r="C116">
            <v>8</v>
          </cell>
          <cell r="G116">
            <v>44427</v>
          </cell>
          <cell r="H116" t="str">
            <v xml:space="preserve"> - </v>
          </cell>
          <cell r="I116" t="str">
            <v xml:space="preserve"> - </v>
          </cell>
          <cell r="J116" t="str">
            <v xml:space="preserve"> - </v>
          </cell>
        </row>
        <row r="117">
          <cell r="A117" t="str">
            <v>Patriot Day</v>
          </cell>
          <cell r="C117">
            <v>9</v>
          </cell>
          <cell r="G117">
            <v>44085</v>
          </cell>
          <cell r="H117" t="str">
            <v xml:space="preserve"> - </v>
          </cell>
          <cell r="I117" t="str">
            <v xml:space="preserve"> - </v>
          </cell>
          <cell r="J117" t="str">
            <v xml:space="preserve"> - </v>
          </cell>
        </row>
        <row r="118">
          <cell r="A118" t="str">
            <v>Patriot Day</v>
          </cell>
          <cell r="C118">
            <v>9</v>
          </cell>
          <cell r="G118">
            <v>44450</v>
          </cell>
          <cell r="H118" t="str">
            <v xml:space="preserve"> - </v>
          </cell>
          <cell r="I118" t="str">
            <v xml:space="preserve"> - </v>
          </cell>
          <cell r="J118" t="str">
            <v xml:space="preserve"> - </v>
          </cell>
        </row>
        <row r="119">
          <cell r="A119" t="str">
            <v>Constitution Day</v>
          </cell>
          <cell r="C119">
            <v>9</v>
          </cell>
          <cell r="G119">
            <v>44091</v>
          </cell>
          <cell r="H119" t="str">
            <v xml:space="preserve"> - </v>
          </cell>
          <cell r="I119" t="str">
            <v xml:space="preserve"> - </v>
          </cell>
          <cell r="J119" t="str">
            <v xml:space="preserve"> - </v>
          </cell>
        </row>
        <row r="120">
          <cell r="A120" t="str">
            <v>Constitution Day</v>
          </cell>
          <cell r="C120">
            <v>9</v>
          </cell>
          <cell r="G120">
            <v>44456</v>
          </cell>
          <cell r="H120" t="str">
            <v xml:space="preserve"> - </v>
          </cell>
          <cell r="I120" t="str">
            <v xml:space="preserve"> - </v>
          </cell>
          <cell r="J120" t="str">
            <v xml:space="preserve"> - </v>
          </cell>
        </row>
        <row r="121">
          <cell r="A121" t="str">
            <v>Boss's Day</v>
          </cell>
          <cell r="C121">
            <v>10</v>
          </cell>
          <cell r="G121">
            <v>44120</v>
          </cell>
          <cell r="H121" t="str">
            <v xml:space="preserve"> - </v>
          </cell>
          <cell r="I121" t="str">
            <v xml:space="preserve"> - </v>
          </cell>
          <cell r="J121" t="str">
            <v xml:space="preserve"> - </v>
          </cell>
        </row>
        <row r="122">
          <cell r="A122" t="str">
            <v>Boss's Day</v>
          </cell>
          <cell r="C122">
            <v>10</v>
          </cell>
          <cell r="G122">
            <v>44485</v>
          </cell>
          <cell r="H122" t="str">
            <v xml:space="preserve"> - </v>
          </cell>
          <cell r="I122" t="str">
            <v xml:space="preserve"> - </v>
          </cell>
          <cell r="J122" t="str">
            <v xml:space="preserve"> - </v>
          </cell>
        </row>
        <row r="123">
          <cell r="A123" t="str">
            <v>United Nations Day</v>
          </cell>
          <cell r="C123">
            <v>10</v>
          </cell>
          <cell r="G123">
            <v>44128</v>
          </cell>
          <cell r="H123" t="str">
            <v xml:space="preserve"> - </v>
          </cell>
          <cell r="I123" t="str">
            <v xml:space="preserve"> - </v>
          </cell>
          <cell r="J123" t="str">
            <v xml:space="preserve"> - </v>
          </cell>
        </row>
        <row r="124">
          <cell r="A124" t="str">
            <v>United Nations Day</v>
          </cell>
          <cell r="C124">
            <v>10</v>
          </cell>
          <cell r="G124">
            <v>44493</v>
          </cell>
          <cell r="H124" t="str">
            <v xml:space="preserve"> - </v>
          </cell>
          <cell r="I124" t="str">
            <v xml:space="preserve"> - </v>
          </cell>
          <cell r="J124" t="str">
            <v xml:space="preserve"> - </v>
          </cell>
        </row>
        <row r="125">
          <cell r="A125" t="str">
            <v>Halloween</v>
          </cell>
          <cell r="C125">
            <v>10</v>
          </cell>
          <cell r="G125">
            <v>44135</v>
          </cell>
          <cell r="H125" t="str">
            <v xml:space="preserve"> - </v>
          </cell>
          <cell r="I125" t="str">
            <v xml:space="preserve"> - </v>
          </cell>
          <cell r="J125" t="str">
            <v xml:space="preserve"> - </v>
          </cell>
        </row>
        <row r="126">
          <cell r="A126" t="str">
            <v>Halloween</v>
          </cell>
          <cell r="C126">
            <v>10</v>
          </cell>
          <cell r="G126">
            <v>44500</v>
          </cell>
          <cell r="H126" t="str">
            <v xml:space="preserve"> - </v>
          </cell>
          <cell r="I126" t="str">
            <v xml:space="preserve"> - </v>
          </cell>
          <cell r="J126" t="str">
            <v xml:space="preserve"> - </v>
          </cell>
        </row>
        <row r="127">
          <cell r="A127" t="str">
            <v>Veterans Day</v>
          </cell>
          <cell r="C127">
            <v>11</v>
          </cell>
          <cell r="G127">
            <v>44146</v>
          </cell>
          <cell r="H127" t="str">
            <v xml:space="preserve"> - </v>
          </cell>
          <cell r="I127" t="str">
            <v xml:space="preserve"> - </v>
          </cell>
          <cell r="J127" t="str">
            <v xml:space="preserve"> - </v>
          </cell>
        </row>
        <row r="128">
          <cell r="A128" t="str">
            <v>Veterans Day</v>
          </cell>
          <cell r="C128">
            <v>11</v>
          </cell>
          <cell r="G128">
            <v>44511</v>
          </cell>
          <cell r="H128" t="str">
            <v xml:space="preserve"> - </v>
          </cell>
          <cell r="I128" t="str">
            <v xml:space="preserve"> - </v>
          </cell>
          <cell r="J128" t="str">
            <v xml:space="preserve"> - </v>
          </cell>
        </row>
        <row r="129">
          <cell r="A129" t="str">
            <v>Pearl Harbor</v>
          </cell>
          <cell r="C129">
            <v>12</v>
          </cell>
          <cell r="G129">
            <v>44172</v>
          </cell>
          <cell r="H129" t="str">
            <v xml:space="preserve"> - </v>
          </cell>
          <cell r="I129" t="str">
            <v xml:space="preserve"> - </v>
          </cell>
          <cell r="J129" t="str">
            <v xml:space="preserve"> - </v>
          </cell>
        </row>
        <row r="130">
          <cell r="A130" t="str">
            <v>Pearl Harbor</v>
          </cell>
          <cell r="C130">
            <v>12</v>
          </cell>
          <cell r="G130">
            <v>44537</v>
          </cell>
          <cell r="H130" t="str">
            <v xml:space="preserve"> - </v>
          </cell>
          <cell r="I130" t="str">
            <v xml:space="preserve"> - </v>
          </cell>
          <cell r="J130" t="str">
            <v xml:space="preserve"> - </v>
          </cell>
        </row>
        <row r="131">
          <cell r="A131" t="str">
            <v>Christmas Eve</v>
          </cell>
          <cell r="C131">
            <v>12</v>
          </cell>
          <cell r="G131">
            <v>44189</v>
          </cell>
          <cell r="H131" t="str">
            <v xml:space="preserve"> - </v>
          </cell>
          <cell r="I131" t="str">
            <v xml:space="preserve"> - </v>
          </cell>
          <cell r="J131" t="str">
            <v xml:space="preserve"> - </v>
          </cell>
        </row>
        <row r="132">
          <cell r="A132" t="str">
            <v>Christmas Eve</v>
          </cell>
          <cell r="C132">
            <v>12</v>
          </cell>
          <cell r="G132">
            <v>44554</v>
          </cell>
          <cell r="H132" t="str">
            <v xml:space="preserve"> - </v>
          </cell>
          <cell r="I132" t="str">
            <v xml:space="preserve"> - </v>
          </cell>
          <cell r="J132" t="str">
            <v xml:space="preserve"> - </v>
          </cell>
        </row>
        <row r="133">
          <cell r="A133" t="str">
            <v>Christmas Day</v>
          </cell>
          <cell r="C133">
            <v>12</v>
          </cell>
          <cell r="G133">
            <v>44190</v>
          </cell>
          <cell r="H133" t="str">
            <v xml:space="preserve"> - </v>
          </cell>
          <cell r="I133" t="str">
            <v xml:space="preserve"> - </v>
          </cell>
          <cell r="J133" t="str">
            <v xml:space="preserve"> - </v>
          </cell>
        </row>
        <row r="134">
          <cell r="A134" t="str">
            <v>Christmas Day</v>
          </cell>
          <cell r="C134">
            <v>12</v>
          </cell>
          <cell r="G134">
            <v>44555</v>
          </cell>
          <cell r="H134" t="str">
            <v xml:space="preserve"> - </v>
          </cell>
          <cell r="I134" t="str">
            <v xml:space="preserve"> - </v>
          </cell>
          <cell r="J134" t="str">
            <v xml:space="preserve"> - </v>
          </cell>
        </row>
        <row r="135">
          <cell r="A135" t="str">
            <v>Kwanzaa begins</v>
          </cell>
          <cell r="C135">
            <v>12</v>
          </cell>
          <cell r="G135">
            <v>44191</v>
          </cell>
          <cell r="H135" t="str">
            <v xml:space="preserve"> - </v>
          </cell>
          <cell r="I135" t="str">
            <v xml:space="preserve"> - </v>
          </cell>
          <cell r="J135" t="str">
            <v xml:space="preserve"> - </v>
          </cell>
        </row>
        <row r="136">
          <cell r="A136" t="str">
            <v>Kwanzaa begins</v>
          </cell>
          <cell r="C136">
            <v>12</v>
          </cell>
          <cell r="G136">
            <v>44556</v>
          </cell>
          <cell r="H136" t="str">
            <v xml:space="preserve"> - </v>
          </cell>
          <cell r="I136" t="str">
            <v xml:space="preserve"> - </v>
          </cell>
          <cell r="J136" t="str">
            <v xml:space="preserve"> - </v>
          </cell>
        </row>
        <row r="137">
          <cell r="A137" t="str">
            <v>Boxing Day (UK)</v>
          </cell>
          <cell r="C137">
            <v>12</v>
          </cell>
          <cell r="G137">
            <v>44191</v>
          </cell>
          <cell r="H137">
            <v>44191</v>
          </cell>
          <cell r="I137" t="str">
            <v xml:space="preserve"> - </v>
          </cell>
          <cell r="J137" t="str">
            <v xml:space="preserve"> - </v>
          </cell>
        </row>
        <row r="138">
          <cell r="A138" t="str">
            <v>Boxing Day (UK)</v>
          </cell>
          <cell r="C138">
            <v>12</v>
          </cell>
          <cell r="G138">
            <v>44556</v>
          </cell>
          <cell r="H138">
            <v>44556</v>
          </cell>
          <cell r="I138" t="str">
            <v xml:space="preserve"> - </v>
          </cell>
          <cell r="J138" t="str">
            <v xml:space="preserve"> - </v>
          </cell>
        </row>
        <row r="139">
          <cell r="A139" t="str">
            <v>New Year's Eve</v>
          </cell>
          <cell r="C139">
            <v>12</v>
          </cell>
          <cell r="G139">
            <v>44196</v>
          </cell>
          <cell r="H139" t="str">
            <v xml:space="preserve"> - </v>
          </cell>
          <cell r="I139" t="str">
            <v xml:space="preserve"> - </v>
          </cell>
          <cell r="J139" t="str">
            <v xml:space="preserve"> - </v>
          </cell>
        </row>
        <row r="140">
          <cell r="A140" t="str">
            <v>New Year's Eve</v>
          </cell>
          <cell r="C140">
            <v>12</v>
          </cell>
          <cell r="G140">
            <v>44561</v>
          </cell>
          <cell r="H140" t="str">
            <v xml:space="preserve"> - </v>
          </cell>
          <cell r="I140" t="str">
            <v xml:space="preserve"> - </v>
          </cell>
          <cell r="J140" t="str">
            <v xml:space="preserve"> - </v>
          </cell>
        </row>
        <row r="141">
          <cell r="G141" t="str">
            <v xml:space="preserve"> - </v>
          </cell>
          <cell r="H141" t="str">
            <v xml:space="preserve"> - </v>
          </cell>
          <cell r="I141" t="str">
            <v xml:space="preserve"> - </v>
          </cell>
          <cell r="J141" t="str">
            <v xml:space="preserve"> - </v>
          </cell>
        </row>
        <row r="142">
          <cell r="G142" t="str">
            <v xml:space="preserve"> - </v>
          </cell>
          <cell r="H142" t="str">
            <v xml:space="preserve"> - </v>
          </cell>
          <cell r="I142" t="str">
            <v xml:space="preserve"> - </v>
          </cell>
          <cell r="J142" t="str">
            <v xml:space="preserve"> - </v>
          </cell>
        </row>
        <row r="143">
          <cell r="G143" t="str">
            <v xml:space="preserve"> - </v>
          </cell>
          <cell r="H143" t="str">
            <v xml:space="preserve"> - </v>
          </cell>
          <cell r="I143" t="str">
            <v xml:space="preserve"> - </v>
          </cell>
          <cell r="J143" t="str">
            <v xml:space="preserve"> - </v>
          </cell>
        </row>
        <row r="144">
          <cell r="G144" t="str">
            <v xml:space="preserve"> - </v>
          </cell>
          <cell r="H144" t="str">
            <v xml:space="preserve"> - </v>
          </cell>
          <cell r="I144" t="str">
            <v xml:space="preserve"> - </v>
          </cell>
          <cell r="J144" t="str">
            <v xml:space="preserve"> - </v>
          </cell>
        </row>
        <row r="145">
          <cell r="G145" t="str">
            <v xml:space="preserve"> - </v>
          </cell>
          <cell r="H145" t="str">
            <v xml:space="preserve"> - </v>
          </cell>
          <cell r="I145" t="str">
            <v xml:space="preserve"> - </v>
          </cell>
          <cell r="J145" t="str">
            <v xml:space="preserve"> - </v>
          </cell>
        </row>
        <row r="146">
          <cell r="G146" t="str">
            <v xml:space="preserve"> - </v>
          </cell>
          <cell r="H146" t="str">
            <v xml:space="preserve"> - </v>
          </cell>
          <cell r="I146" t="str">
            <v xml:space="preserve"> - </v>
          </cell>
          <cell r="J146" t="str">
            <v xml:space="preserve"> - </v>
          </cell>
        </row>
        <row r="147">
          <cell r="G147" t="str">
            <v xml:space="preserve"> - </v>
          </cell>
          <cell r="H147" t="str">
            <v xml:space="preserve"> - </v>
          </cell>
          <cell r="I147" t="str">
            <v xml:space="preserve"> - </v>
          </cell>
          <cell r="J147" t="str">
            <v xml:space="preserve"> - </v>
          </cell>
        </row>
        <row r="148">
          <cell r="G148" t="str">
            <v xml:space="preserve"> - </v>
          </cell>
          <cell r="H148" t="str">
            <v xml:space="preserve"> - </v>
          </cell>
          <cell r="I148" t="str">
            <v xml:space="preserve"> - </v>
          </cell>
          <cell r="J148" t="str">
            <v xml:space="preserve"> - </v>
          </cell>
        </row>
        <row r="149">
          <cell r="G149" t="str">
            <v xml:space="preserve"> - </v>
          </cell>
          <cell r="H149" t="str">
            <v xml:space="preserve"> - </v>
          </cell>
          <cell r="I149" t="str">
            <v xml:space="preserve"> - </v>
          </cell>
          <cell r="J149" t="str">
            <v xml:space="preserve"> - </v>
          </cell>
        </row>
        <row r="150">
          <cell r="G150" t="str">
            <v xml:space="preserve"> - </v>
          </cell>
          <cell r="H150" t="str">
            <v xml:space="preserve"> - </v>
          </cell>
          <cell r="I150" t="str">
            <v xml:space="preserve"> - </v>
          </cell>
          <cell r="J150" t="str">
            <v xml:space="preserve"> - </v>
          </cell>
        </row>
        <row r="151">
          <cell r="G151" t="str">
            <v xml:space="preserve"> - </v>
          </cell>
          <cell r="H151" t="str">
            <v xml:space="preserve"> - </v>
          </cell>
          <cell r="I151" t="str">
            <v xml:space="preserve"> - </v>
          </cell>
          <cell r="J151" t="str">
            <v xml:space="preserve"> - </v>
          </cell>
        </row>
        <row r="152">
          <cell r="G152" t="str">
            <v xml:space="preserve"> - </v>
          </cell>
          <cell r="H152" t="str">
            <v xml:space="preserve"> - </v>
          </cell>
          <cell r="I152" t="str">
            <v xml:space="preserve"> - </v>
          </cell>
          <cell r="J152" t="str">
            <v xml:space="preserve"> - </v>
          </cell>
        </row>
        <row r="153">
          <cell r="G153" t="str">
            <v xml:space="preserve"> - </v>
          </cell>
          <cell r="H153" t="str">
            <v xml:space="preserve"> - </v>
          </cell>
          <cell r="I153" t="str">
            <v xml:space="preserve"> - </v>
          </cell>
          <cell r="J153" t="str">
            <v xml:space="preserve"> - </v>
          </cell>
        </row>
        <row r="154">
          <cell r="G154" t="str">
            <v xml:space="preserve"> - </v>
          </cell>
          <cell r="H154" t="str">
            <v xml:space="preserve"> - </v>
          </cell>
          <cell r="I154" t="str">
            <v xml:space="preserve"> - </v>
          </cell>
          <cell r="J154" t="str">
            <v xml:space="preserve"> - </v>
          </cell>
        </row>
        <row r="155">
          <cell r="G155" t="str">
            <v xml:space="preserve"> - </v>
          </cell>
          <cell r="H155" t="str">
            <v xml:space="preserve"> - </v>
          </cell>
          <cell r="I155" t="str">
            <v xml:space="preserve"> - </v>
          </cell>
          <cell r="J155" t="str">
            <v xml:space="preserve"> - </v>
          </cell>
        </row>
        <row r="156">
          <cell r="G156" t="str">
            <v xml:space="preserve"> - </v>
          </cell>
          <cell r="H156" t="str">
            <v xml:space="preserve"> - </v>
          </cell>
          <cell r="I156" t="str">
            <v xml:space="preserve"> - </v>
          </cell>
          <cell r="J156" t="str">
            <v xml:space="preserve"> - </v>
          </cell>
        </row>
        <row r="157">
          <cell r="G157" t="str">
            <v xml:space="preserve"> - </v>
          </cell>
          <cell r="H157" t="str">
            <v xml:space="preserve"> - </v>
          </cell>
          <cell r="I157" t="str">
            <v xml:space="preserve"> - </v>
          </cell>
          <cell r="J157" t="str">
            <v xml:space="preserve"> - </v>
          </cell>
        </row>
        <row r="158">
          <cell r="G158" t="str">
            <v xml:space="preserve"> - </v>
          </cell>
          <cell r="H158" t="str">
            <v xml:space="preserve"> - </v>
          </cell>
          <cell r="I158" t="str">
            <v xml:space="preserve"> - </v>
          </cell>
          <cell r="J158" t="str">
            <v xml:space="preserve"> - </v>
          </cell>
        </row>
        <row r="159">
          <cell r="G159" t="str">
            <v xml:space="preserve"> - </v>
          </cell>
          <cell r="H159" t="str">
            <v xml:space="preserve"> - </v>
          </cell>
          <cell r="I159" t="str">
            <v xml:space="preserve"> - </v>
          </cell>
          <cell r="J159" t="str">
            <v xml:space="preserve"> - </v>
          </cell>
        </row>
        <row r="160">
          <cell r="G160" t="str">
            <v xml:space="preserve"> - </v>
          </cell>
          <cell r="H160" t="str">
            <v xml:space="preserve"> - </v>
          </cell>
          <cell r="I160" t="str">
            <v xml:space="preserve"> - </v>
          </cell>
          <cell r="J160" t="str">
            <v xml:space="preserve"> - </v>
          </cell>
        </row>
        <row r="161">
          <cell r="G161" t="str">
            <v xml:space="preserve"> - </v>
          </cell>
          <cell r="H161" t="str">
            <v xml:space="preserve"> - </v>
          </cell>
          <cell r="I161" t="str">
            <v xml:space="preserve"> - </v>
          </cell>
          <cell r="J161" t="str">
            <v xml:space="preserve"> - </v>
          </cell>
        </row>
        <row r="162">
          <cell r="G162" t="str">
            <v xml:space="preserve"> - </v>
          </cell>
          <cell r="H162" t="str">
            <v xml:space="preserve"> - </v>
          </cell>
          <cell r="I162" t="str">
            <v xml:space="preserve"> - </v>
          </cell>
          <cell r="J162" t="str">
            <v xml:space="preserve"> - </v>
          </cell>
        </row>
        <row r="163">
          <cell r="G163" t="str">
            <v xml:space="preserve"> - </v>
          </cell>
          <cell r="H163" t="str">
            <v xml:space="preserve"> - </v>
          </cell>
          <cell r="I163" t="str">
            <v xml:space="preserve"> - </v>
          </cell>
          <cell r="J163" t="str">
            <v xml:space="preserve"> - </v>
          </cell>
        </row>
        <row r="164">
          <cell r="G164" t="str">
            <v xml:space="preserve"> - </v>
          </cell>
          <cell r="H164" t="str">
            <v xml:space="preserve"> - </v>
          </cell>
          <cell r="I164" t="str">
            <v xml:space="preserve"> - </v>
          </cell>
          <cell r="J164" t="str">
            <v xml:space="preserve"> - </v>
          </cell>
        </row>
        <row r="165">
          <cell r="G165" t="str">
            <v xml:space="preserve"> - </v>
          </cell>
          <cell r="H165" t="str">
            <v xml:space="preserve"> - </v>
          </cell>
          <cell r="I165" t="str">
            <v xml:space="preserve"> - </v>
          </cell>
          <cell r="J165" t="str">
            <v xml:space="preserve"> - </v>
          </cell>
        </row>
        <row r="166">
          <cell r="G166" t="str">
            <v xml:space="preserve"> - </v>
          </cell>
          <cell r="H166" t="str">
            <v xml:space="preserve"> - </v>
          </cell>
          <cell r="I166" t="str">
            <v xml:space="preserve"> - </v>
          </cell>
          <cell r="J166" t="str">
            <v xml:space="preserve"> - </v>
          </cell>
        </row>
        <row r="167">
          <cell r="G167" t="str">
            <v xml:space="preserve"> - </v>
          </cell>
          <cell r="H167" t="str">
            <v xml:space="preserve"> - </v>
          </cell>
          <cell r="I167" t="str">
            <v xml:space="preserve"> - </v>
          </cell>
          <cell r="J167" t="str">
            <v xml:space="preserve"> - </v>
          </cell>
        </row>
        <row r="168">
          <cell r="G168" t="str">
            <v xml:space="preserve"> - </v>
          </cell>
          <cell r="H168" t="str">
            <v xml:space="preserve"> - </v>
          </cell>
          <cell r="I168" t="str">
            <v xml:space="preserve"> - </v>
          </cell>
          <cell r="J168" t="str">
            <v xml:space="preserve"> - </v>
          </cell>
        </row>
        <row r="169">
          <cell r="G169" t="str">
            <v xml:space="preserve"> - </v>
          </cell>
          <cell r="H169" t="str">
            <v xml:space="preserve"> - </v>
          </cell>
          <cell r="I169" t="str">
            <v xml:space="preserve"> - </v>
          </cell>
          <cell r="J169" t="str">
            <v xml:space="preserve"> - </v>
          </cell>
        </row>
        <row r="170">
          <cell r="G170" t="str">
            <v xml:space="preserve"> - </v>
          </cell>
          <cell r="H170" t="str">
            <v xml:space="preserve"> - </v>
          </cell>
          <cell r="I170" t="str">
            <v xml:space="preserve"> - </v>
          </cell>
          <cell r="J170" t="str">
            <v xml:space="preserve"> - </v>
          </cell>
        </row>
        <row r="171">
          <cell r="G171" t="str">
            <v xml:space="preserve"> - </v>
          </cell>
          <cell r="H171" t="str">
            <v xml:space="preserve"> - </v>
          </cell>
          <cell r="I171" t="str">
            <v xml:space="preserve"> - </v>
          </cell>
          <cell r="J171" t="str">
            <v xml:space="preserve"> - </v>
          </cell>
        </row>
        <row r="172">
          <cell r="G172" t="str">
            <v xml:space="preserve"> - </v>
          </cell>
          <cell r="H172" t="str">
            <v xml:space="preserve"> - </v>
          </cell>
          <cell r="I172" t="str">
            <v xml:space="preserve"> - </v>
          </cell>
          <cell r="J172" t="str">
            <v xml:space="preserve"> - </v>
          </cell>
        </row>
        <row r="173">
          <cell r="G173" t="str">
            <v xml:space="preserve"> - </v>
          </cell>
          <cell r="H173" t="str">
            <v xml:space="preserve"> - </v>
          </cell>
          <cell r="I173" t="str">
            <v xml:space="preserve"> - </v>
          </cell>
          <cell r="J173" t="str">
            <v xml:space="preserve"> - </v>
          </cell>
        </row>
        <row r="174">
          <cell r="G174" t="str">
            <v xml:space="preserve"> - </v>
          </cell>
          <cell r="H174" t="str">
            <v xml:space="preserve"> - </v>
          </cell>
          <cell r="I174" t="str">
            <v xml:space="preserve"> - </v>
          </cell>
          <cell r="J174" t="str">
            <v xml:space="preserve"> - </v>
          </cell>
        </row>
        <row r="175">
          <cell r="G175" t="str">
            <v xml:space="preserve"> - </v>
          </cell>
          <cell r="H175" t="str">
            <v xml:space="preserve"> - </v>
          </cell>
          <cell r="I175" t="str">
            <v xml:space="preserve"> - </v>
          </cell>
          <cell r="J175" t="str">
            <v xml:space="preserve"> - </v>
          </cell>
        </row>
        <row r="176">
          <cell r="G176" t="str">
            <v xml:space="preserve"> - </v>
          </cell>
          <cell r="H176" t="str">
            <v xml:space="preserve"> - </v>
          </cell>
          <cell r="I176" t="str">
            <v xml:space="preserve"> - </v>
          </cell>
          <cell r="J176" t="str">
            <v xml:space="preserve"> - </v>
          </cell>
        </row>
        <row r="177">
          <cell r="G177" t="str">
            <v xml:space="preserve"> - </v>
          </cell>
          <cell r="H177" t="str">
            <v xml:space="preserve"> - </v>
          </cell>
          <cell r="I177" t="str">
            <v xml:space="preserve"> - </v>
          </cell>
          <cell r="J177" t="str">
            <v xml:space="preserve"> - </v>
          </cell>
        </row>
        <row r="178">
          <cell r="G178" t="str">
            <v xml:space="preserve"> - </v>
          </cell>
          <cell r="H178" t="str">
            <v xml:space="preserve"> - </v>
          </cell>
          <cell r="I178" t="str">
            <v xml:space="preserve"> - </v>
          </cell>
          <cell r="J178" t="str">
            <v xml:space="preserve"> - </v>
          </cell>
        </row>
        <row r="179">
          <cell r="G179" t="str">
            <v xml:space="preserve"> - </v>
          </cell>
          <cell r="H179" t="str">
            <v xml:space="preserve"> - </v>
          </cell>
          <cell r="I179" t="str">
            <v xml:space="preserve"> - </v>
          </cell>
          <cell r="J179" t="str">
            <v xml:space="preserve"> - </v>
          </cell>
        </row>
        <row r="180">
          <cell r="G180" t="str">
            <v xml:space="preserve"> - </v>
          </cell>
          <cell r="H180" t="str">
            <v xml:space="preserve"> - </v>
          </cell>
          <cell r="I180" t="str">
            <v xml:space="preserve"> - </v>
          </cell>
          <cell r="J180" t="str">
            <v xml:space="preserve"> - </v>
          </cell>
        </row>
        <row r="181">
          <cell r="G181" t="str">
            <v xml:space="preserve"> - </v>
          </cell>
          <cell r="H181" t="str">
            <v xml:space="preserve"> - </v>
          </cell>
          <cell r="I181" t="str">
            <v xml:space="preserve"> - </v>
          </cell>
          <cell r="J181" t="str">
            <v xml:space="preserve"> - </v>
          </cell>
        </row>
        <row r="182">
          <cell r="G182" t="str">
            <v xml:space="preserve"> - </v>
          </cell>
          <cell r="H182" t="str">
            <v xml:space="preserve"> - </v>
          </cell>
          <cell r="I182" t="str">
            <v xml:space="preserve"> - </v>
          </cell>
          <cell r="J182" t="str">
            <v xml:space="preserve"> - </v>
          </cell>
        </row>
        <row r="183">
          <cell r="G183" t="str">
            <v xml:space="preserve"> - </v>
          </cell>
          <cell r="H183" t="str">
            <v xml:space="preserve"> - </v>
          </cell>
          <cell r="I183" t="str">
            <v xml:space="preserve"> - </v>
          </cell>
          <cell r="J183" t="str">
            <v xml:space="preserve"> - </v>
          </cell>
        </row>
        <row r="184">
          <cell r="G184" t="str">
            <v xml:space="preserve"> - </v>
          </cell>
          <cell r="H184" t="str">
            <v xml:space="preserve"> - </v>
          </cell>
          <cell r="I184" t="str">
            <v xml:space="preserve"> - </v>
          </cell>
          <cell r="J184" t="str">
            <v xml:space="preserve"> - </v>
          </cell>
        </row>
        <row r="185">
          <cell r="G185" t="str">
            <v xml:space="preserve"> - </v>
          </cell>
          <cell r="H185" t="str">
            <v xml:space="preserve"> - </v>
          </cell>
          <cell r="I185" t="str">
            <v xml:space="preserve"> - </v>
          </cell>
          <cell r="J185" t="str">
            <v xml:space="preserve"> - </v>
          </cell>
        </row>
        <row r="186">
          <cell r="G186" t="str">
            <v xml:space="preserve"> - </v>
          </cell>
          <cell r="H186" t="str">
            <v xml:space="preserve"> - </v>
          </cell>
          <cell r="I186" t="str">
            <v xml:space="preserve"> - </v>
          </cell>
          <cell r="J186" t="str">
            <v xml:space="preserve"> - </v>
          </cell>
        </row>
        <row r="187">
          <cell r="G187" t="str">
            <v xml:space="preserve"> - </v>
          </cell>
          <cell r="H187" t="str">
            <v xml:space="preserve"> - </v>
          </cell>
          <cell r="I187" t="str">
            <v xml:space="preserve"> - </v>
          </cell>
          <cell r="J187" t="str">
            <v xml:space="preserve"> - </v>
          </cell>
        </row>
        <row r="188">
          <cell r="G188" t="str">
            <v xml:space="preserve"> - </v>
          </cell>
          <cell r="H188" t="str">
            <v xml:space="preserve"> - </v>
          </cell>
          <cell r="I188" t="str">
            <v xml:space="preserve"> - </v>
          </cell>
          <cell r="J188" t="str">
            <v xml:space="preserve"> - </v>
          </cell>
        </row>
        <row r="189">
          <cell r="G189" t="str">
            <v xml:space="preserve"> - </v>
          </cell>
          <cell r="H189" t="str">
            <v xml:space="preserve"> - </v>
          </cell>
          <cell r="I189" t="str">
            <v xml:space="preserve"> - </v>
          </cell>
          <cell r="J189" t="str">
            <v xml:space="preserve"> - </v>
          </cell>
        </row>
        <row r="190">
          <cell r="G190" t="str">
            <v xml:space="preserve"> - </v>
          </cell>
          <cell r="H190" t="str">
            <v xml:space="preserve"> - </v>
          </cell>
          <cell r="I190" t="str">
            <v xml:space="preserve"> - </v>
          </cell>
          <cell r="J190" t="str">
            <v xml:space="preserve"> - </v>
          </cell>
        </row>
      </sheetData>
      <sheetData sheetId="4"/>
      <sheetData sheetId="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chool Canlendar">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calendars/school-calendar.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calendars/quarterly-calenda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59"/>
  <sheetViews>
    <sheetView showGridLines="0" tabSelected="1" view="pageBreakPreview" topLeftCell="A18" zoomScaleNormal="100" zoomScaleSheetLayoutView="100" workbookViewId="0">
      <selection activeCell="O34" sqref="O34"/>
    </sheetView>
  </sheetViews>
  <sheetFormatPr defaultColWidth="8.88671875" defaultRowHeight="13.2" x14ac:dyDescent="0.25"/>
  <cols>
    <col min="1" max="1" width="3.6640625" customWidth="1"/>
    <col min="2" max="8" width="4.44140625" customWidth="1"/>
    <col min="9" max="9" width="2.6640625" customWidth="1"/>
    <col min="10" max="16" width="4.44140625" customWidth="1"/>
    <col min="17" max="17" width="2.6640625" customWidth="1"/>
    <col min="18" max="24" width="4.44140625" customWidth="1"/>
    <col min="25" max="25" width="1.109375" customWidth="1"/>
    <col min="26" max="26" width="1.44140625" customWidth="1"/>
    <col min="27" max="27" width="4.44140625" style="8" customWidth="1"/>
    <col min="28" max="30" width="4.44140625" customWidth="1"/>
  </cols>
  <sheetData>
    <row r="1" spans="1:27" ht="18" customHeight="1" x14ac:dyDescent="0.25">
      <c r="A1" s="80" t="s">
        <v>0</v>
      </c>
      <c r="B1" s="80"/>
      <c r="C1" s="80"/>
      <c r="D1" s="80"/>
      <c r="E1" s="80"/>
      <c r="F1" s="80"/>
      <c r="G1" s="80"/>
      <c r="H1" s="80"/>
      <c r="I1" s="80"/>
      <c r="J1" s="80"/>
      <c r="K1" s="80"/>
      <c r="L1" s="80"/>
      <c r="M1" s="80"/>
      <c r="N1" s="14"/>
      <c r="O1" s="14"/>
      <c r="P1" s="14"/>
      <c r="Q1" s="14"/>
      <c r="R1" s="14"/>
      <c r="S1" s="14"/>
      <c r="T1" s="14"/>
      <c r="U1" s="14"/>
      <c r="V1" s="14"/>
      <c r="W1" s="14"/>
      <c r="X1" s="14"/>
      <c r="Y1" s="14"/>
      <c r="AA1" s="13"/>
    </row>
    <row r="2" spans="1:27" x14ac:dyDescent="0.25">
      <c r="A2" s="85" t="s">
        <v>1</v>
      </c>
      <c r="B2" s="86"/>
      <c r="C2" s="86"/>
      <c r="D2" s="86"/>
      <c r="E2" s="86"/>
      <c r="F2" s="86"/>
      <c r="G2" s="86"/>
      <c r="H2" s="86"/>
      <c r="I2" s="86"/>
      <c r="J2" s="86"/>
      <c r="K2" s="86"/>
      <c r="L2" s="86"/>
      <c r="M2" s="86"/>
      <c r="N2" s="15"/>
      <c r="O2" s="15"/>
      <c r="P2" s="15"/>
      <c r="Q2" s="15"/>
      <c r="R2" s="15"/>
      <c r="S2" s="15"/>
      <c r="T2" s="15"/>
      <c r="U2" s="15"/>
      <c r="V2" s="15"/>
      <c r="W2" s="15"/>
      <c r="X2" s="15"/>
      <c r="Y2" s="5" t="s">
        <v>2</v>
      </c>
      <c r="AA2" s="13"/>
    </row>
    <row r="3" spans="1:27" x14ac:dyDescent="0.25">
      <c r="A3" s="3"/>
      <c r="B3" s="15"/>
      <c r="C3" s="15"/>
      <c r="D3" s="3"/>
      <c r="E3" s="3"/>
      <c r="F3" s="15"/>
      <c r="G3" s="15"/>
      <c r="H3" s="15"/>
      <c r="I3" s="15"/>
      <c r="J3" s="15"/>
      <c r="K3" s="15"/>
      <c r="L3" s="15"/>
      <c r="M3" s="15"/>
      <c r="N3" s="15"/>
      <c r="O3" s="15"/>
      <c r="P3" s="15"/>
      <c r="Q3" s="15"/>
      <c r="R3" s="15"/>
      <c r="S3" s="15"/>
      <c r="T3" s="15"/>
      <c r="U3" s="15"/>
      <c r="V3" s="15"/>
      <c r="W3" s="15"/>
      <c r="X3" s="15"/>
      <c r="Y3" s="15"/>
      <c r="AA3" s="13"/>
    </row>
    <row r="4" spans="1:27" x14ac:dyDescent="0.25">
      <c r="A4" s="3"/>
      <c r="B4" s="81" t="s">
        <v>3</v>
      </c>
      <c r="C4" s="82"/>
      <c r="D4" s="87">
        <v>2023</v>
      </c>
      <c r="E4" s="88"/>
      <c r="F4" s="15"/>
      <c r="G4" s="81" t="s">
        <v>4</v>
      </c>
      <c r="H4" s="81"/>
      <c r="I4" s="81"/>
      <c r="J4" s="81"/>
      <c r="K4" s="82"/>
      <c r="L4" s="87">
        <v>8</v>
      </c>
      <c r="M4" s="88"/>
      <c r="N4" s="15"/>
      <c r="O4" s="15"/>
      <c r="P4" s="15"/>
      <c r="Q4" s="81" t="s">
        <v>5</v>
      </c>
      <c r="R4" s="81"/>
      <c r="S4" s="82"/>
      <c r="T4" s="16">
        <v>1</v>
      </c>
      <c r="U4" s="83" t="s">
        <v>6</v>
      </c>
      <c r="V4" s="84"/>
      <c r="W4" s="84"/>
      <c r="X4" s="84"/>
      <c r="Y4" s="15"/>
      <c r="AA4" s="13"/>
    </row>
    <row r="5" spans="1:27" ht="12.75" customHeight="1" x14ac:dyDescent="0.25">
      <c r="A5" s="3"/>
      <c r="B5" s="15"/>
      <c r="C5" s="15"/>
      <c r="D5" s="3"/>
      <c r="E5" s="3"/>
      <c r="F5" s="15"/>
      <c r="G5" s="15"/>
      <c r="H5" s="15"/>
      <c r="I5" s="17"/>
      <c r="J5" s="15"/>
      <c r="K5" s="15"/>
      <c r="L5" s="15"/>
      <c r="M5" s="15"/>
      <c r="N5" s="15"/>
      <c r="O5" s="15"/>
      <c r="P5" s="15"/>
      <c r="Q5" s="15"/>
      <c r="R5" s="15"/>
      <c r="S5" s="15"/>
      <c r="T5" s="15"/>
      <c r="U5" s="15"/>
      <c r="V5" s="15"/>
      <c r="W5" s="15"/>
      <c r="X5" s="15"/>
      <c r="Y5" s="15"/>
      <c r="AA5" s="73"/>
    </row>
    <row r="6" spans="1:27" x14ac:dyDescent="0.25">
      <c r="A6" s="7"/>
      <c r="D6" s="7"/>
      <c r="E6" s="7"/>
      <c r="I6" s="18"/>
      <c r="AA6" s="73"/>
    </row>
    <row r="7" spans="1:27" x14ac:dyDescent="0.25">
      <c r="A7" s="7"/>
      <c r="AA7" s="73"/>
    </row>
    <row r="8" spans="1:27" ht="47.4" customHeight="1" x14ac:dyDescent="0.3">
      <c r="B8" s="25"/>
      <c r="C8" s="25"/>
      <c r="D8" s="25"/>
      <c r="E8" s="25"/>
      <c r="F8" s="25"/>
      <c r="G8" s="25"/>
      <c r="H8" s="25"/>
      <c r="I8" s="25"/>
      <c r="J8" s="79" t="s">
        <v>7</v>
      </c>
      <c r="K8" s="79"/>
      <c r="L8" s="79"/>
      <c r="M8" s="79"/>
      <c r="N8" s="79"/>
      <c r="O8" s="79"/>
      <c r="P8" s="79"/>
      <c r="Q8" s="79"/>
      <c r="R8" s="79"/>
      <c r="S8" s="79"/>
      <c r="T8" s="79"/>
      <c r="U8" s="79"/>
      <c r="V8" s="79"/>
      <c r="W8" s="79"/>
      <c r="X8" s="79"/>
    </row>
    <row r="9" spans="1:27" ht="42" customHeight="1" x14ac:dyDescent="0.25">
      <c r="B9" s="24"/>
      <c r="C9" s="24"/>
      <c r="D9" s="24"/>
      <c r="E9" s="24"/>
      <c r="F9" s="24"/>
      <c r="G9" s="24"/>
      <c r="H9" s="24"/>
      <c r="I9" s="24"/>
      <c r="J9" s="78" t="s">
        <v>20</v>
      </c>
      <c r="K9" s="78"/>
      <c r="L9" s="78"/>
      <c r="M9" s="78"/>
      <c r="N9" s="78"/>
      <c r="O9" s="78"/>
      <c r="P9" s="78"/>
      <c r="Q9" s="78"/>
      <c r="R9" s="78"/>
      <c r="S9" s="78"/>
      <c r="T9" s="78"/>
      <c r="U9" s="78"/>
      <c r="V9" s="78"/>
      <c r="W9" s="78"/>
      <c r="X9" s="78"/>
      <c r="AA9"/>
    </row>
    <row r="10" spans="1:27" ht="15.6" x14ac:dyDescent="0.3">
      <c r="B10" s="74">
        <f>DATE(year,month,1)</f>
        <v>45139</v>
      </c>
      <c r="C10" s="75"/>
      <c r="D10" s="75"/>
      <c r="E10" s="75"/>
      <c r="F10" s="75"/>
      <c r="G10" s="75"/>
      <c r="H10" s="76"/>
      <c r="I10" s="1"/>
      <c r="J10" s="74">
        <f>DATE(YEAR(B10+35),MONTH(B10+35),1)</f>
        <v>45170</v>
      </c>
      <c r="K10" s="75"/>
      <c r="L10" s="75"/>
      <c r="M10" s="75"/>
      <c r="N10" s="75"/>
      <c r="O10" s="75"/>
      <c r="P10" s="76"/>
      <c r="Q10" s="1"/>
      <c r="R10" s="74">
        <f>DATE(YEAR(J10+35),MONTH(J10+35),1)</f>
        <v>45200</v>
      </c>
      <c r="S10" s="75"/>
      <c r="T10" s="75"/>
      <c r="U10" s="75"/>
      <c r="V10" s="75"/>
      <c r="W10" s="75"/>
      <c r="X10" s="76"/>
      <c r="AA10" s="34"/>
    </row>
    <row r="11" spans="1:27" ht="12.75" customHeight="1" x14ac:dyDescent="0.25">
      <c r="B11" s="19" t="str">
        <f>CHOOSE(1+MOD(startday+1-2,7),"Su","M","Tu","W","Th","F","Sa")</f>
        <v>Su</v>
      </c>
      <c r="C11" s="20" t="str">
        <f>CHOOSE(1+MOD(startday+2-2,7),"Su","M","Tu","W","Th","F","Sa")</f>
        <v>M</v>
      </c>
      <c r="D11" s="20" t="str">
        <f>CHOOSE(1+MOD(startday+3-2,7),"Su","M","Tu","W","Th","F","Sa")</f>
        <v>Tu</v>
      </c>
      <c r="E11" s="20" t="str">
        <f>CHOOSE(1+MOD(startday+4-2,7),"Su","M","Tu","W","Th","F","Sa")</f>
        <v>W</v>
      </c>
      <c r="F11" s="20" t="str">
        <f>CHOOSE(1+MOD(startday+5-2,7),"Su","M","Tu","W","Th","F","Sa")</f>
        <v>Th</v>
      </c>
      <c r="G11" s="20" t="str">
        <f>CHOOSE(1+MOD(startday+6-2,7),"Su","M","Tu","W","Th","F","Sa")</f>
        <v>F</v>
      </c>
      <c r="H11" s="21" t="str">
        <f>CHOOSE(1+MOD(startday+7-2,7),"Su","M","Tu","W","Th","F","Sa")</f>
        <v>Sa</v>
      </c>
      <c r="J11" s="19" t="str">
        <f>CHOOSE(1+MOD(startday+1-2,7),"Su","M","Tu","W","Th","F","Sa")</f>
        <v>Su</v>
      </c>
      <c r="K11" s="20" t="str">
        <f>CHOOSE(1+MOD(startday+2-2,7),"Su","M","Tu","W","Th","F","Sa")</f>
        <v>M</v>
      </c>
      <c r="L11" s="20" t="str">
        <f>CHOOSE(1+MOD(startday+3-2,7),"Su","M","Tu","W","Th","F","Sa")</f>
        <v>Tu</v>
      </c>
      <c r="M11" s="20" t="str">
        <f>CHOOSE(1+MOD(startday+4-2,7),"Su","M","Tu","W","Th","F","Sa")</f>
        <v>W</v>
      </c>
      <c r="N11" s="20" t="str">
        <f>CHOOSE(1+MOD(startday+5-2,7),"Su","M","Tu","W","Th","F","Sa")</f>
        <v>Th</v>
      </c>
      <c r="O11" s="20" t="str">
        <f>CHOOSE(1+MOD(startday+6-2,7),"Su","M","Tu","W","Th","F","Sa")</f>
        <v>F</v>
      </c>
      <c r="P11" s="21" t="str">
        <f>CHOOSE(1+MOD(startday+7-2,7),"Su","M","Tu","W","Th","F","Sa")</f>
        <v>Sa</v>
      </c>
      <c r="R11" s="19" t="str">
        <f>CHOOSE(1+MOD(startday+1-2,7),"Su","M","Tu","W","Th","F","Sa")</f>
        <v>Su</v>
      </c>
      <c r="S11" s="20" t="str">
        <f>CHOOSE(1+MOD(startday+2-2,7),"Su","M","Tu","W","Th","F","Sa")</f>
        <v>M</v>
      </c>
      <c r="T11" s="20" t="str">
        <f>CHOOSE(1+MOD(startday+3-2,7),"Su","M","Tu","W","Th","F","Sa")</f>
        <v>Tu</v>
      </c>
      <c r="U11" s="20" t="str">
        <f>CHOOSE(1+MOD(startday+4-2,7),"Su","M","Tu","W","Th","F","Sa")</f>
        <v>W</v>
      </c>
      <c r="V11" s="20" t="str">
        <f>CHOOSE(1+MOD(startday+5-2,7),"Su","M","Tu","W","Th","F","Sa")</f>
        <v>Th</v>
      </c>
      <c r="W11" s="20" t="str">
        <f>CHOOSE(1+MOD(startday+6-2,7),"Su","M","Tu","W","Th","F","Sa")</f>
        <v>F</v>
      </c>
      <c r="X11" s="21" t="str">
        <f>CHOOSE(1+MOD(startday+7-2,7),"Su","M","Tu","W","Th","F","Sa")</f>
        <v>Sa</v>
      </c>
      <c r="AA11" s="35"/>
    </row>
    <row r="12" spans="1:27" s="6" customFormat="1" ht="14.4" x14ac:dyDescent="0.25">
      <c r="B12" s="12" t="str">
        <f>IF(WEEKDAY(B10,1)=startday,B10,"")</f>
        <v/>
      </c>
      <c r="C12" s="12" t="str">
        <f>IF(B12="",IF(WEEKDAY(B10,1)=MOD(startday,7)+1,B10,""),B12+1)</f>
        <v/>
      </c>
      <c r="D12" s="12">
        <f>IF(C12="",IF(WEEKDAY(B10,1)=MOD(startday+1,7)+1,B10,""),C12+1)</f>
        <v>45139</v>
      </c>
      <c r="E12" s="12">
        <f>IF(D12="",IF(WEEKDAY(B10,1)=MOD(startday+2,7)+1,B10,""),D12+1)</f>
        <v>45140</v>
      </c>
      <c r="F12" s="12">
        <f>IF(E12="",IF(WEEKDAY(B10,1)=MOD(startday+3,7)+1,B10,""),E12+1)</f>
        <v>45141</v>
      </c>
      <c r="G12" s="12">
        <f>IF(F12="",IF(WEEKDAY(B10,1)=MOD(startday+4,7)+1,B10,""),F12+1)</f>
        <v>45142</v>
      </c>
      <c r="H12" s="12">
        <f>IF(G12="",IF(WEEKDAY(B10,1)=MOD(startday+5,7)+1,B10,""),G12+1)</f>
        <v>45143</v>
      </c>
      <c r="J12" s="12" t="str">
        <f>IF(WEEKDAY(J10,1)=startday,J10,"")</f>
        <v/>
      </c>
      <c r="K12" s="12" t="str">
        <f>IF(J12="",IF(WEEKDAY(J10,1)=MOD(startday,7)+1,J10,""),J12+1)</f>
        <v/>
      </c>
      <c r="L12" s="12" t="str">
        <f>IF(K12="",IF(WEEKDAY(J10,1)=MOD(startday+1,7)+1,J10,""),K12+1)</f>
        <v/>
      </c>
      <c r="M12" s="12" t="str">
        <f>IF(L12="",IF(WEEKDAY(J10,1)=MOD(startday+2,7)+1,J10,""),L12+1)</f>
        <v/>
      </c>
      <c r="N12" s="12" t="str">
        <f>IF(M12="",IF(WEEKDAY(J10,1)=MOD(startday+3,7)+1,J10,""),M12+1)</f>
        <v/>
      </c>
      <c r="O12" s="12">
        <f>IF(N12="",IF(WEEKDAY(J10,1)=MOD(startday+4,7)+1,J10,""),N12+1)</f>
        <v>45170</v>
      </c>
      <c r="P12" s="12">
        <f>IF(O12="",IF(WEEKDAY(J10,1)=MOD(startday+5,7)+1,J10,""),O12+1)</f>
        <v>45171</v>
      </c>
      <c r="R12" s="12">
        <f>IF(WEEKDAY(R10,1)=startday,R10,"")</f>
        <v>45200</v>
      </c>
      <c r="S12" s="12">
        <f>IF(R12="",IF(WEEKDAY(R10,1)=MOD(startday,7)+1,R10,""),R12+1)</f>
        <v>45201</v>
      </c>
      <c r="T12" s="12">
        <f>IF(S12="",IF(WEEKDAY(R10,1)=MOD(startday+1,7)+1,R10,""),S12+1)</f>
        <v>45202</v>
      </c>
      <c r="U12" s="12">
        <f>IF(T12="",IF(WEEKDAY(R10,1)=MOD(startday+2,7)+1,R10,""),T12+1)</f>
        <v>45203</v>
      </c>
      <c r="V12" s="12">
        <f>IF(U12="",IF(WEEKDAY(R10,1)=MOD(startday+3,7)+1,R10,""),U12+1)</f>
        <v>45204</v>
      </c>
      <c r="W12" s="12">
        <f>IF(V12="",IF(WEEKDAY(R10,1)=MOD(startday+4,7)+1,R10,""),V12+1)</f>
        <v>45205</v>
      </c>
      <c r="X12" s="12">
        <f>IF(W12="",IF(WEEKDAY(R10,1)=MOD(startday+5,7)+1,R10,""),W12+1)</f>
        <v>45206</v>
      </c>
      <c r="AA12" s="34"/>
    </row>
    <row r="13" spans="1:27" s="6" customFormat="1" ht="14.4" x14ac:dyDescent="0.25">
      <c r="B13" s="12">
        <f>IF(H12="","",IF(MONTH(H12+1)&lt;&gt;MONTH(H12),"",H12+1))</f>
        <v>45144</v>
      </c>
      <c r="C13" s="67">
        <f t="shared" ref="C13:H13" si="0">IF(B13="","",IF(MONTH(B13+1)&lt;&gt;MONTH(B13),"",B13+1))</f>
        <v>45145</v>
      </c>
      <c r="D13" s="67">
        <f t="shared" si="0"/>
        <v>45146</v>
      </c>
      <c r="E13" s="12">
        <f t="shared" si="0"/>
        <v>45147</v>
      </c>
      <c r="F13" s="12">
        <f t="shared" si="0"/>
        <v>45148</v>
      </c>
      <c r="G13" s="12">
        <f t="shared" si="0"/>
        <v>45149</v>
      </c>
      <c r="H13" s="12">
        <f t="shared" si="0"/>
        <v>45150</v>
      </c>
      <c r="J13" s="12">
        <f>IF(P12="","",IF(MONTH(P12+1)&lt;&gt;MONTH(P12),"",P12+1))</f>
        <v>45172</v>
      </c>
      <c r="K13" s="66">
        <f>IF(J13="","",IF(MONTH(J13+1)&lt;&gt;MONTH(J13),"",J13+1))</f>
        <v>45173</v>
      </c>
      <c r="L13" s="12">
        <f>IF(K13="","",IF(MONTH(K13+1)&lt;&gt;MONTH(K13),"",K13+1))</f>
        <v>45174</v>
      </c>
      <c r="M13" s="12">
        <f t="shared" ref="K13:P17" si="1">IF(L13="","",IF(MONTH(L13+1)&lt;&gt;MONTH(L13),"",L13+1))</f>
        <v>45175</v>
      </c>
      <c r="N13" s="12">
        <f t="shared" si="1"/>
        <v>45176</v>
      </c>
      <c r="O13" s="12">
        <f t="shared" si="1"/>
        <v>45177</v>
      </c>
      <c r="P13" s="12">
        <f t="shared" si="1"/>
        <v>45178</v>
      </c>
      <c r="R13" s="12">
        <f>IF(X12="","",IF(MONTH(X12+1)&lt;&gt;MONTH(X12),"",X12+1))</f>
        <v>45207</v>
      </c>
      <c r="S13" s="66">
        <f t="shared" ref="S13:X17" si="2">IF(R13="","",IF(MONTH(R13+1)&lt;&gt;MONTH(R13),"",R13+1))</f>
        <v>45208</v>
      </c>
      <c r="T13" s="12">
        <f t="shared" si="2"/>
        <v>45209</v>
      </c>
      <c r="U13" s="12">
        <f t="shared" si="2"/>
        <v>45210</v>
      </c>
      <c r="V13" s="12">
        <f t="shared" si="2"/>
        <v>45211</v>
      </c>
      <c r="W13" s="36">
        <f t="shared" si="2"/>
        <v>45212</v>
      </c>
      <c r="X13" s="12">
        <f t="shared" si="2"/>
        <v>45213</v>
      </c>
      <c r="AA13" s="34"/>
    </row>
    <row r="14" spans="1:27" s="6" customFormat="1" ht="14.4" x14ac:dyDescent="0.25">
      <c r="B14" s="12">
        <f>IF(H13="","",IF(MONTH(H13+1)&lt;&gt;MONTH(H13),"",H13+1))</f>
        <v>45151</v>
      </c>
      <c r="C14" s="12">
        <f t="shared" ref="C14:H17" si="3">IF(B14="","",IF(MONTH(B14+1)&lt;&gt;MONTH(B14),"",B14+1))</f>
        <v>45152</v>
      </c>
      <c r="D14" s="12">
        <f t="shared" si="3"/>
        <v>45153</v>
      </c>
      <c r="E14" s="12">
        <f t="shared" si="3"/>
        <v>45154</v>
      </c>
      <c r="F14" s="12">
        <f t="shared" si="3"/>
        <v>45155</v>
      </c>
      <c r="G14" s="12">
        <f t="shared" si="3"/>
        <v>45156</v>
      </c>
      <c r="H14" s="12">
        <f t="shared" si="3"/>
        <v>45157</v>
      </c>
      <c r="J14" s="12">
        <f>IF(P13="","",IF(MONTH(P13+1)&lt;&gt;MONTH(P13),"",P13+1))</f>
        <v>45179</v>
      </c>
      <c r="K14" s="12">
        <f t="shared" si="1"/>
        <v>45180</v>
      </c>
      <c r="L14" s="12">
        <f t="shared" si="1"/>
        <v>45181</v>
      </c>
      <c r="M14" s="12">
        <f t="shared" si="1"/>
        <v>45182</v>
      </c>
      <c r="N14" s="12">
        <f t="shared" si="1"/>
        <v>45183</v>
      </c>
      <c r="O14" s="12">
        <f t="shared" si="1"/>
        <v>45184</v>
      </c>
      <c r="P14" s="12">
        <f t="shared" si="1"/>
        <v>45185</v>
      </c>
      <c r="R14" s="12">
        <f>IF(X13="","",IF(MONTH(X13+1)&lt;&gt;MONTH(X13),"",X13+1))</f>
        <v>45214</v>
      </c>
      <c r="S14" s="12">
        <f t="shared" si="2"/>
        <v>45215</v>
      </c>
      <c r="T14" s="12">
        <f t="shared" si="2"/>
        <v>45216</v>
      </c>
      <c r="U14" s="12">
        <f t="shared" si="2"/>
        <v>45217</v>
      </c>
      <c r="V14" s="12">
        <f t="shared" si="2"/>
        <v>45218</v>
      </c>
      <c r="W14" s="12">
        <f t="shared" si="2"/>
        <v>45219</v>
      </c>
      <c r="X14" s="12">
        <f t="shared" si="2"/>
        <v>45220</v>
      </c>
      <c r="AA14" s="34"/>
    </row>
    <row r="15" spans="1:27" s="6" customFormat="1" ht="15" customHeight="1" x14ac:dyDescent="0.25">
      <c r="B15" s="12">
        <f>IF(H14="","",IF(MONTH(H14+1)&lt;&gt;MONTH(H14),"",H14+1))</f>
        <v>45158</v>
      </c>
      <c r="C15" s="12">
        <f t="shared" si="3"/>
        <v>45159</v>
      </c>
      <c r="D15" s="12">
        <f t="shared" si="3"/>
        <v>45160</v>
      </c>
      <c r="E15" s="12">
        <f t="shared" si="3"/>
        <v>45161</v>
      </c>
      <c r="F15" s="12">
        <f t="shared" si="3"/>
        <v>45162</v>
      </c>
      <c r="G15" s="12">
        <f t="shared" si="3"/>
        <v>45163</v>
      </c>
      <c r="H15" s="12">
        <f t="shared" si="3"/>
        <v>45164</v>
      </c>
      <c r="J15" s="12">
        <f>IF(P14="","",IF(MONTH(P14+1)&lt;&gt;MONTH(P14),"",P14+1))</f>
        <v>45186</v>
      </c>
      <c r="K15" s="12">
        <f t="shared" si="1"/>
        <v>45187</v>
      </c>
      <c r="L15" s="12">
        <f t="shared" si="1"/>
        <v>45188</v>
      </c>
      <c r="M15" s="12">
        <f t="shared" si="1"/>
        <v>45189</v>
      </c>
      <c r="N15" s="12">
        <f t="shared" si="1"/>
        <v>45190</v>
      </c>
      <c r="O15" s="12">
        <f t="shared" si="1"/>
        <v>45191</v>
      </c>
      <c r="P15" s="12">
        <f t="shared" si="1"/>
        <v>45192</v>
      </c>
      <c r="R15" s="12">
        <f>IF(X14="","",IF(MONTH(X14+1)&lt;&gt;MONTH(X14),"",X14+1))</f>
        <v>45221</v>
      </c>
      <c r="S15" s="12">
        <f t="shared" si="2"/>
        <v>45222</v>
      </c>
      <c r="T15" s="12">
        <f t="shared" si="2"/>
        <v>45223</v>
      </c>
      <c r="U15" s="12">
        <f t="shared" si="2"/>
        <v>45224</v>
      </c>
      <c r="V15" s="12">
        <f t="shared" si="2"/>
        <v>45225</v>
      </c>
      <c r="W15" s="12">
        <f t="shared" si="2"/>
        <v>45226</v>
      </c>
      <c r="X15" s="12">
        <f t="shared" si="2"/>
        <v>45227</v>
      </c>
      <c r="AA15" s="34"/>
    </row>
    <row r="16" spans="1:27" s="6" customFormat="1" ht="15" customHeight="1" x14ac:dyDescent="0.25">
      <c r="B16" s="12">
        <f>IF(H15="","",IF(MONTH(H15+1)&lt;&gt;MONTH(H15),"",H15+1))</f>
        <v>45165</v>
      </c>
      <c r="C16" s="12">
        <f t="shared" si="3"/>
        <v>45166</v>
      </c>
      <c r="D16" s="12">
        <f t="shared" si="3"/>
        <v>45167</v>
      </c>
      <c r="E16" s="12">
        <f t="shared" si="3"/>
        <v>45168</v>
      </c>
      <c r="F16" s="12">
        <f t="shared" si="3"/>
        <v>45169</v>
      </c>
      <c r="G16" s="12" t="str">
        <f t="shared" si="3"/>
        <v/>
      </c>
      <c r="H16" s="12" t="str">
        <f t="shared" si="3"/>
        <v/>
      </c>
      <c r="J16" s="12">
        <f>IF(P15="","",IF(MONTH(P15+1)&lt;&gt;MONTH(P15),"",P15+1))</f>
        <v>45193</v>
      </c>
      <c r="K16" s="12">
        <f t="shared" si="1"/>
        <v>45194</v>
      </c>
      <c r="L16" s="12">
        <f t="shared" si="1"/>
        <v>45195</v>
      </c>
      <c r="M16" s="12">
        <f t="shared" si="1"/>
        <v>45196</v>
      </c>
      <c r="N16" s="12">
        <f t="shared" si="1"/>
        <v>45197</v>
      </c>
      <c r="O16" s="12">
        <f t="shared" si="1"/>
        <v>45198</v>
      </c>
      <c r="P16" s="12">
        <f t="shared" si="1"/>
        <v>45199</v>
      </c>
      <c r="R16" s="12">
        <f>IF(X15="","",IF(MONTH(X15+1)&lt;&gt;MONTH(X15),"",X15+1))</f>
        <v>45228</v>
      </c>
      <c r="S16" s="12">
        <f t="shared" si="2"/>
        <v>45229</v>
      </c>
      <c r="T16" s="12">
        <f t="shared" si="2"/>
        <v>45230</v>
      </c>
      <c r="U16" s="12" t="str">
        <f t="shared" si="2"/>
        <v/>
      </c>
      <c r="V16" s="12" t="str">
        <f t="shared" si="2"/>
        <v/>
      </c>
      <c r="W16" s="12" t="str">
        <f t="shared" si="2"/>
        <v/>
      </c>
      <c r="X16" s="12" t="str">
        <f t="shared" si="2"/>
        <v/>
      </c>
      <c r="AA16" s="34"/>
    </row>
    <row r="17" spans="2:27" s="6" customFormat="1" ht="14.4" x14ac:dyDescent="0.25">
      <c r="B17" s="12" t="str">
        <f>IF(H16="","",IF(MONTH(H16+1)&lt;&gt;MONTH(H16),"",H16+1))</f>
        <v/>
      </c>
      <c r="C17" s="12" t="str">
        <f t="shared" si="3"/>
        <v/>
      </c>
      <c r="D17" s="12" t="str">
        <f t="shared" si="3"/>
        <v/>
      </c>
      <c r="E17" s="12" t="str">
        <f t="shared" si="3"/>
        <v/>
      </c>
      <c r="F17" s="12" t="str">
        <f t="shared" si="3"/>
        <v/>
      </c>
      <c r="G17" s="12" t="str">
        <f t="shared" si="3"/>
        <v/>
      </c>
      <c r="H17" s="12" t="str">
        <f t="shared" si="3"/>
        <v/>
      </c>
      <c r="J17" s="12" t="str">
        <f>IF(P16="","",IF(MONTH(P16+1)&lt;&gt;MONTH(P16),"",P16+1))</f>
        <v/>
      </c>
      <c r="K17" s="12" t="str">
        <f t="shared" si="1"/>
        <v/>
      </c>
      <c r="L17" s="12" t="str">
        <f t="shared" si="1"/>
        <v/>
      </c>
      <c r="M17" s="12" t="str">
        <f t="shared" si="1"/>
        <v/>
      </c>
      <c r="N17" s="12" t="str">
        <f t="shared" si="1"/>
        <v/>
      </c>
      <c r="O17" s="12" t="str">
        <f t="shared" si="1"/>
        <v/>
      </c>
      <c r="P17" s="12" t="str">
        <f t="shared" si="1"/>
        <v/>
      </c>
      <c r="R17" s="12" t="str">
        <f>IF(X16="","",IF(MONTH(X16+1)&lt;&gt;MONTH(X16),"",X16+1))</f>
        <v/>
      </c>
      <c r="S17" s="12" t="str">
        <f t="shared" si="2"/>
        <v/>
      </c>
      <c r="T17" s="12" t="str">
        <f t="shared" si="2"/>
        <v/>
      </c>
      <c r="U17" s="12" t="str">
        <f t="shared" si="2"/>
        <v/>
      </c>
      <c r="V17" s="12" t="str">
        <f t="shared" si="2"/>
        <v/>
      </c>
      <c r="W17" s="12" t="str">
        <f t="shared" si="2"/>
        <v/>
      </c>
      <c r="X17" s="12" t="str">
        <f t="shared" si="2"/>
        <v/>
      </c>
      <c r="AA17" s="34"/>
    </row>
    <row r="18" spans="2:27" ht="9" customHeight="1" x14ac:dyDescent="0.25">
      <c r="AA18" s="34"/>
    </row>
    <row r="19" spans="2:27" ht="15.6" x14ac:dyDescent="0.3">
      <c r="B19" s="74">
        <f>DATE(YEAR(R10+35),MONTH(R10+35),1)</f>
        <v>45231</v>
      </c>
      <c r="C19" s="75"/>
      <c r="D19" s="75"/>
      <c r="E19" s="75"/>
      <c r="F19" s="75"/>
      <c r="G19" s="75"/>
      <c r="H19" s="76"/>
      <c r="I19" s="1"/>
      <c r="J19" s="74">
        <f>DATE(YEAR(B19+35),MONTH(B19+35),1)</f>
        <v>45261</v>
      </c>
      <c r="K19" s="75"/>
      <c r="L19" s="75"/>
      <c r="M19" s="75"/>
      <c r="N19" s="75"/>
      <c r="O19" s="75"/>
      <c r="P19" s="76"/>
      <c r="Q19" s="1"/>
      <c r="R19" s="74">
        <f>DATE(YEAR(J19+35),MONTH(J19+35),1)</f>
        <v>45292</v>
      </c>
      <c r="S19" s="75"/>
      <c r="T19" s="75"/>
      <c r="U19" s="75"/>
      <c r="V19" s="75"/>
      <c r="W19" s="75"/>
      <c r="X19" s="76"/>
      <c r="AA19" s="34"/>
    </row>
    <row r="20" spans="2:27" ht="12.75" customHeight="1" x14ac:dyDescent="0.25">
      <c r="B20" s="19" t="str">
        <f>CHOOSE(1+MOD(startday+1-2,7),"Su","M","Tu","W","Th","F","Sa")</f>
        <v>Su</v>
      </c>
      <c r="C20" s="20" t="str">
        <f>CHOOSE(1+MOD(startday+2-2,7),"Su","M","Tu","W","Th","F","Sa")</f>
        <v>M</v>
      </c>
      <c r="D20" s="20" t="str">
        <f>CHOOSE(1+MOD(startday+3-2,7),"Su","M","Tu","W","Th","F","Sa")</f>
        <v>Tu</v>
      </c>
      <c r="E20" s="20" t="str">
        <f>CHOOSE(1+MOD(startday+4-2,7),"Su","M","Tu","W","Th","F","Sa")</f>
        <v>W</v>
      </c>
      <c r="F20" s="20" t="str">
        <f>CHOOSE(1+MOD(startday+5-2,7),"Su","M","Tu","W","Th","F","Sa")</f>
        <v>Th</v>
      </c>
      <c r="G20" s="20" t="str">
        <f>CHOOSE(1+MOD(startday+6-2,7),"Su","M","Tu","W","Th","F","Sa")</f>
        <v>F</v>
      </c>
      <c r="H20" s="21" t="str">
        <f>CHOOSE(1+MOD(startday+7-2,7),"Su","M","Tu","W","Th","F","Sa")</f>
        <v>Sa</v>
      </c>
      <c r="J20" s="19" t="str">
        <f>CHOOSE(1+MOD(startday+1-2,7),"Su","M","Tu","W","Th","F","Sa")</f>
        <v>Su</v>
      </c>
      <c r="K20" s="20" t="str">
        <f>CHOOSE(1+MOD(startday+2-2,7),"Su","M","Tu","W","Th","F","Sa")</f>
        <v>M</v>
      </c>
      <c r="L20" s="20" t="str">
        <f>CHOOSE(1+MOD(startday+3-2,7),"Su","M","Tu","W","Th","F","Sa")</f>
        <v>Tu</v>
      </c>
      <c r="M20" s="20" t="str">
        <f>CHOOSE(1+MOD(startday+4-2,7),"Su","M","Tu","W","Th","F","Sa")</f>
        <v>W</v>
      </c>
      <c r="N20" s="20" t="str">
        <f>CHOOSE(1+MOD(startday+5-2,7),"Su","M","Tu","W","Th","F","Sa")</f>
        <v>Th</v>
      </c>
      <c r="O20" s="20" t="str">
        <f>CHOOSE(1+MOD(startday+6-2,7),"Su","M","Tu","W","Th","F","Sa")</f>
        <v>F</v>
      </c>
      <c r="P20" s="21" t="str">
        <f>CHOOSE(1+MOD(startday+7-2,7),"Su","M","Tu","W","Th","F","Sa")</f>
        <v>Sa</v>
      </c>
      <c r="R20" s="19" t="str">
        <f>CHOOSE(1+MOD(startday+1-2,7),"Su","M","Tu","W","Th","F","Sa")</f>
        <v>Su</v>
      </c>
      <c r="S20" s="20" t="str">
        <f>CHOOSE(1+MOD(startday+2-2,7),"Su","M","Tu","W","Th","F","Sa")</f>
        <v>M</v>
      </c>
      <c r="T20" s="20" t="str">
        <f>CHOOSE(1+MOD(startday+3-2,7),"Su","M","Tu","W","Th","F","Sa")</f>
        <v>Tu</v>
      </c>
      <c r="U20" s="20" t="str">
        <f>CHOOSE(1+MOD(startday+4-2,7),"Su","M","Tu","W","Th","F","Sa")</f>
        <v>W</v>
      </c>
      <c r="V20" s="20" t="str">
        <f>CHOOSE(1+MOD(startday+5-2,7),"Su","M","Tu","W","Th","F","Sa")</f>
        <v>Th</v>
      </c>
      <c r="W20" s="20" t="str">
        <f>CHOOSE(1+MOD(startday+6-2,7),"Su","M","Tu","W","Th","F","Sa")</f>
        <v>F</v>
      </c>
      <c r="X20" s="21" t="str">
        <f>CHOOSE(1+MOD(startday+7-2,7),"Su","M","Tu","W","Th","F","Sa")</f>
        <v>Sa</v>
      </c>
      <c r="AA20" s="35"/>
    </row>
    <row r="21" spans="2:27" s="6" customFormat="1" ht="14.4" x14ac:dyDescent="0.25">
      <c r="B21" s="12" t="str">
        <f>IF(WEEKDAY(B19,1)=startday,B19,"")</f>
        <v/>
      </c>
      <c r="C21" s="12" t="str">
        <f>IF(B21="",IF(WEEKDAY(B19,1)=MOD(startday,7)+1,B19,""),B21+1)</f>
        <v/>
      </c>
      <c r="D21" s="12" t="str">
        <f>IF(C21="",IF(WEEKDAY(B19,1)=MOD(startday+1,7)+1,B19,""),C21+1)</f>
        <v/>
      </c>
      <c r="E21" s="12">
        <f>IF(D21="",IF(WEEKDAY(B19,1)=MOD(startday+2,7)+1,B19,""),D21+1)</f>
        <v>45231</v>
      </c>
      <c r="F21" s="12">
        <f>IF(E21="",IF(WEEKDAY(B19,1)=MOD(startday+3,7)+1,B19,""),E21+1)</f>
        <v>45232</v>
      </c>
      <c r="G21" s="12">
        <f>IF(F21="",IF(WEEKDAY(B19,1)=MOD(startday+4,7)+1,B19,""),F21+1)</f>
        <v>45233</v>
      </c>
      <c r="H21" s="12">
        <f>IF(G21="",IF(WEEKDAY(B19,1)=MOD(startday+5,7)+1,B19,""),G21+1)</f>
        <v>45234</v>
      </c>
      <c r="J21" s="12" t="str">
        <f>IF(WEEKDAY(J19,1)=startday,J19,"")</f>
        <v/>
      </c>
      <c r="K21" s="12" t="str">
        <f>IF(J21="",IF(WEEKDAY(J19,1)=MOD(startday,7)+1,J19,""),J21+1)</f>
        <v/>
      </c>
      <c r="L21" s="12" t="str">
        <f>IF(K21="",IF(WEEKDAY(J19,1)=MOD(startday+1,7)+1,J19,""),K21+1)</f>
        <v/>
      </c>
      <c r="M21" s="12" t="str">
        <f>IF(L21="",IF(WEEKDAY(J19,1)=MOD(startday+2,7)+1,J19,""),L21+1)</f>
        <v/>
      </c>
      <c r="N21" s="12" t="str">
        <f>IF(M21="",IF(WEEKDAY(J19,1)=MOD(startday+3,7)+1,J19,""),M21+1)</f>
        <v/>
      </c>
      <c r="O21" s="12">
        <f>IF(N21="",IF(WEEKDAY(J19,1)=MOD(startday+4,7)+1,J19,""),N21+1)</f>
        <v>45261</v>
      </c>
      <c r="P21" s="12">
        <f>IF(O21="",IF(WEEKDAY(J19,1)=MOD(startday+5,7)+1,J19,""),O21+1)</f>
        <v>45262</v>
      </c>
      <c r="R21" s="12" t="str">
        <f>IF(WEEKDAY(R19,1)=startday,R19,"")</f>
        <v/>
      </c>
      <c r="S21" s="66">
        <f>IF(R21="",IF(WEEKDAY(R19,1)=MOD(startday,7)+1,R19,""),R21+1)</f>
        <v>45292</v>
      </c>
      <c r="T21" s="71">
        <f>IF(S21="",IF(WEEKDAY(R19,1)=MOD(startday+1,7)+1,R19,""),S21+1)</f>
        <v>45293</v>
      </c>
      <c r="U21" s="12">
        <f>IF(T21="",IF(WEEKDAY(R19,1)=MOD(startday+2,7)+1,R19,""),T21+1)</f>
        <v>45294</v>
      </c>
      <c r="V21" s="12">
        <f>IF(U21="",IF(WEEKDAY(R19,1)=MOD(startday+3,7)+1,R19,""),U21+1)</f>
        <v>45295</v>
      </c>
      <c r="W21" s="12">
        <f>IF(V21="",IF(WEEKDAY(R19,1)=MOD(startday+4,7)+1,R19,""),V21+1)</f>
        <v>45296</v>
      </c>
      <c r="X21" s="12">
        <f>IF(W21="",IF(WEEKDAY(R19,1)=MOD(startday+5,7)+1,R19,""),W21+1)</f>
        <v>45297</v>
      </c>
      <c r="AA21" s="34"/>
    </row>
    <row r="22" spans="2:27" s="6" customFormat="1" ht="14.4" x14ac:dyDescent="0.25">
      <c r="B22" s="12">
        <f>IF(H21="","",IF(MONTH(H21+1)&lt;&gt;MONTH(H21),"",H21+1))</f>
        <v>45235</v>
      </c>
      <c r="C22" s="12">
        <f t="shared" ref="C22:H26" si="4">IF(B22="","",IF(MONTH(B22+1)&lt;&gt;MONTH(B22),"",B22+1))</f>
        <v>45236</v>
      </c>
      <c r="D22" s="12">
        <f t="shared" si="4"/>
        <v>45237</v>
      </c>
      <c r="E22" s="12">
        <f t="shared" si="4"/>
        <v>45238</v>
      </c>
      <c r="F22" s="12">
        <f t="shared" si="4"/>
        <v>45239</v>
      </c>
      <c r="G22" s="12">
        <f t="shared" si="4"/>
        <v>45240</v>
      </c>
      <c r="H22" s="12">
        <f t="shared" si="4"/>
        <v>45241</v>
      </c>
      <c r="J22" s="12">
        <f>IF(P21="","",IF(MONTH(P21+1)&lt;&gt;MONTH(P21),"",P21+1))</f>
        <v>45263</v>
      </c>
      <c r="K22" s="12">
        <f t="shared" ref="K22:P26" si="5">IF(J22="","",IF(MONTH(J22+1)&lt;&gt;MONTH(J22),"",J22+1))</f>
        <v>45264</v>
      </c>
      <c r="L22" s="12">
        <f t="shared" si="5"/>
        <v>45265</v>
      </c>
      <c r="M22" s="12">
        <f t="shared" si="5"/>
        <v>45266</v>
      </c>
      <c r="N22" s="12">
        <f t="shared" si="5"/>
        <v>45267</v>
      </c>
      <c r="O22" s="12">
        <f t="shared" si="5"/>
        <v>45268</v>
      </c>
      <c r="P22" s="12">
        <f t="shared" si="5"/>
        <v>45269</v>
      </c>
      <c r="R22" s="12">
        <f>IF(X21="","",IF(MONTH(X21+1)&lt;&gt;MONTH(X21),"",X21+1))</f>
        <v>45298</v>
      </c>
      <c r="S22" s="12">
        <f t="shared" ref="S22:X26" si="6">IF(R22="","",IF(MONTH(R22+1)&lt;&gt;MONTH(R22),"",R22+1))</f>
        <v>45299</v>
      </c>
      <c r="T22" s="12">
        <f t="shared" si="6"/>
        <v>45300</v>
      </c>
      <c r="U22" s="12">
        <f t="shared" si="6"/>
        <v>45301</v>
      </c>
      <c r="V22" s="12">
        <f t="shared" si="6"/>
        <v>45302</v>
      </c>
      <c r="W22" s="12">
        <f t="shared" si="6"/>
        <v>45303</v>
      </c>
      <c r="X22" s="12">
        <f t="shared" si="6"/>
        <v>45304</v>
      </c>
      <c r="AA22" s="34"/>
    </row>
    <row r="23" spans="2:27" s="6" customFormat="1" ht="14.4" x14ac:dyDescent="0.25">
      <c r="B23" s="12">
        <f>IF(H22="","",IF(MONTH(H22+1)&lt;&gt;MONTH(H22),"",H22+1))</f>
        <v>45242</v>
      </c>
      <c r="C23" s="12">
        <f t="shared" si="4"/>
        <v>45243</v>
      </c>
      <c r="D23" s="12">
        <f t="shared" si="4"/>
        <v>45244</v>
      </c>
      <c r="E23" s="12">
        <f t="shared" si="4"/>
        <v>45245</v>
      </c>
      <c r="F23" s="12">
        <f t="shared" si="4"/>
        <v>45246</v>
      </c>
      <c r="G23" s="12">
        <f t="shared" si="4"/>
        <v>45247</v>
      </c>
      <c r="H23" s="12">
        <f t="shared" si="4"/>
        <v>45248</v>
      </c>
      <c r="J23" s="12">
        <f>IF(P22="","",IF(MONTH(P22+1)&lt;&gt;MONTH(P22),"",P22+1))</f>
        <v>45270</v>
      </c>
      <c r="K23" s="12">
        <f t="shared" si="5"/>
        <v>45271</v>
      </c>
      <c r="L23" s="12">
        <f t="shared" si="5"/>
        <v>45272</v>
      </c>
      <c r="M23" s="12">
        <f t="shared" si="5"/>
        <v>45273</v>
      </c>
      <c r="N23" s="12">
        <f t="shared" si="5"/>
        <v>45274</v>
      </c>
      <c r="O23" s="37">
        <f t="shared" si="5"/>
        <v>45275</v>
      </c>
      <c r="P23" s="12">
        <f t="shared" si="5"/>
        <v>45276</v>
      </c>
      <c r="R23" s="12">
        <f>IF(X22="","",IF(MONTH(X22+1)&lt;&gt;MONTH(X22),"",X22+1))</f>
        <v>45305</v>
      </c>
      <c r="S23" s="66">
        <f t="shared" si="6"/>
        <v>45306</v>
      </c>
      <c r="T23" s="12">
        <f t="shared" si="6"/>
        <v>45307</v>
      </c>
      <c r="U23" s="12">
        <f t="shared" si="6"/>
        <v>45308</v>
      </c>
      <c r="V23" s="12">
        <f t="shared" si="6"/>
        <v>45309</v>
      </c>
      <c r="W23" s="12">
        <f t="shared" si="6"/>
        <v>45310</v>
      </c>
      <c r="X23" s="12">
        <f t="shared" si="6"/>
        <v>45311</v>
      </c>
      <c r="AA23" s="34"/>
    </row>
    <row r="24" spans="2:27" s="6" customFormat="1" ht="15" customHeight="1" x14ac:dyDescent="0.25">
      <c r="B24" s="12">
        <f>IF(H23="","",IF(MONTH(H23+1)&lt;&gt;MONTH(H23),"",H23+1))</f>
        <v>45249</v>
      </c>
      <c r="C24" s="69">
        <f t="shared" si="4"/>
        <v>45250</v>
      </c>
      <c r="D24" s="69">
        <f t="shared" si="4"/>
        <v>45251</v>
      </c>
      <c r="E24" s="69">
        <f t="shared" si="4"/>
        <v>45252</v>
      </c>
      <c r="F24" s="66">
        <f t="shared" si="4"/>
        <v>45253</v>
      </c>
      <c r="G24" s="66">
        <f t="shared" si="4"/>
        <v>45254</v>
      </c>
      <c r="H24" s="12">
        <f t="shared" si="4"/>
        <v>45255</v>
      </c>
      <c r="J24" s="12">
        <f>IF(P23="","",IF(MONTH(P23+1)&lt;&gt;MONTH(P23),"",P23+1))</f>
        <v>45277</v>
      </c>
      <c r="K24" s="12">
        <f t="shared" si="5"/>
        <v>45278</v>
      </c>
      <c r="L24" s="12">
        <f t="shared" si="5"/>
        <v>45279</v>
      </c>
      <c r="M24" s="12">
        <f t="shared" si="5"/>
        <v>45280</v>
      </c>
      <c r="N24" s="12">
        <f t="shared" si="5"/>
        <v>45281</v>
      </c>
      <c r="O24" s="12">
        <f>IF(N24="","",IF(MONTH(N24+L261)&lt;&gt;MONTH(N24),"",N24+1))</f>
        <v>45282</v>
      </c>
      <c r="P24" s="12">
        <f t="shared" si="5"/>
        <v>45283</v>
      </c>
      <c r="R24" s="12">
        <f>IF(X23="","",IF(MONTH(X23+1)&lt;&gt;MONTH(X23),"",X23+1))</f>
        <v>45312</v>
      </c>
      <c r="S24" s="36">
        <f t="shared" si="6"/>
        <v>45313</v>
      </c>
      <c r="T24" s="12">
        <f t="shared" si="6"/>
        <v>45314</v>
      </c>
      <c r="U24" s="12">
        <f t="shared" si="6"/>
        <v>45315</v>
      </c>
      <c r="V24" s="12">
        <f t="shared" si="6"/>
        <v>45316</v>
      </c>
      <c r="W24" s="12">
        <f t="shared" si="6"/>
        <v>45317</v>
      </c>
      <c r="X24" s="12">
        <f t="shared" si="6"/>
        <v>45318</v>
      </c>
      <c r="AA24" s="34"/>
    </row>
    <row r="25" spans="2:27" s="6" customFormat="1" ht="14.4" x14ac:dyDescent="0.25">
      <c r="B25" s="12">
        <f>IF(H24="","",IF(MONTH(H24+1)&lt;&gt;MONTH(H24),"",H24+1))</f>
        <v>45256</v>
      </c>
      <c r="C25" s="12">
        <f t="shared" si="4"/>
        <v>45257</v>
      </c>
      <c r="D25" s="12">
        <f t="shared" si="4"/>
        <v>45258</v>
      </c>
      <c r="E25" s="12">
        <f t="shared" si="4"/>
        <v>45259</v>
      </c>
      <c r="F25" s="12">
        <f t="shared" si="4"/>
        <v>45260</v>
      </c>
      <c r="G25" s="12" t="str">
        <f t="shared" si="4"/>
        <v/>
      </c>
      <c r="H25" s="12" t="str">
        <f t="shared" si="4"/>
        <v/>
      </c>
      <c r="J25" s="12">
        <f>IF(P24="","",IF(MONTH(P24+1)&lt;&gt;MONTH(P24),"",P24+1))</f>
        <v>45284</v>
      </c>
      <c r="K25" s="66">
        <f t="shared" si="5"/>
        <v>45285</v>
      </c>
      <c r="L25" s="66">
        <f t="shared" si="5"/>
        <v>45286</v>
      </c>
      <c r="M25" s="70">
        <f t="shared" si="5"/>
        <v>45287</v>
      </c>
      <c r="N25" s="68">
        <f t="shared" si="5"/>
        <v>45288</v>
      </c>
      <c r="O25" s="68">
        <f t="shared" si="5"/>
        <v>45289</v>
      </c>
      <c r="P25" s="12">
        <f t="shared" si="5"/>
        <v>45290</v>
      </c>
      <c r="R25" s="12">
        <f>IF(X24="","",IF(MONTH(X24+1)&lt;&gt;MONTH(X24),"",X24+1))</f>
        <v>45319</v>
      </c>
      <c r="S25" s="12">
        <f t="shared" si="6"/>
        <v>45320</v>
      </c>
      <c r="T25" s="12">
        <f t="shared" si="6"/>
        <v>45321</v>
      </c>
      <c r="U25" s="12">
        <f t="shared" si="6"/>
        <v>45322</v>
      </c>
      <c r="V25" s="12" t="str">
        <f t="shared" si="6"/>
        <v/>
      </c>
      <c r="W25" s="12" t="str">
        <f t="shared" si="6"/>
        <v/>
      </c>
      <c r="X25" s="12" t="str">
        <f t="shared" si="6"/>
        <v/>
      </c>
      <c r="AA25" s="34"/>
    </row>
    <row r="26" spans="2:27" s="6" customFormat="1" ht="14.4" x14ac:dyDescent="0.25">
      <c r="B26" s="12" t="str">
        <f>IF(H25="","",IF(MONTH(H25+1)&lt;&gt;MONTH(H25),"",H25+1))</f>
        <v/>
      </c>
      <c r="C26" s="12" t="str">
        <f t="shared" si="4"/>
        <v/>
      </c>
      <c r="D26" s="12" t="str">
        <f t="shared" si="4"/>
        <v/>
      </c>
      <c r="E26" s="12" t="str">
        <f t="shared" si="4"/>
        <v/>
      </c>
      <c r="F26" s="12" t="str">
        <f t="shared" si="4"/>
        <v/>
      </c>
      <c r="G26" s="12" t="str">
        <f t="shared" si="4"/>
        <v/>
      </c>
      <c r="H26" s="12" t="str">
        <f t="shared" si="4"/>
        <v/>
      </c>
      <c r="J26" s="12">
        <f>IF(P25="","",IF(MONTH(P25+1)&lt;&gt;MONTH(P25),"",P25+1))</f>
        <v>45291</v>
      </c>
      <c r="K26" s="29" t="str">
        <f t="shared" si="5"/>
        <v/>
      </c>
      <c r="L26" s="12" t="str">
        <f t="shared" si="5"/>
        <v/>
      </c>
      <c r="M26" s="12" t="str">
        <f t="shared" si="5"/>
        <v/>
      </c>
      <c r="N26" s="12" t="str">
        <f t="shared" si="5"/>
        <v/>
      </c>
      <c r="O26" s="12" t="str">
        <f t="shared" si="5"/>
        <v/>
      </c>
      <c r="P26" s="12" t="str">
        <f t="shared" si="5"/>
        <v/>
      </c>
      <c r="R26" s="12" t="str">
        <f>IF(X25="","",IF(MONTH(X25+1)&lt;&gt;MONTH(X25),"",X25+1))</f>
        <v/>
      </c>
      <c r="S26" s="12" t="str">
        <f t="shared" si="6"/>
        <v/>
      </c>
      <c r="T26" s="12" t="str">
        <f t="shared" si="6"/>
        <v/>
      </c>
      <c r="U26" s="12" t="str">
        <f t="shared" si="6"/>
        <v/>
      </c>
      <c r="V26" s="12" t="str">
        <f t="shared" si="6"/>
        <v/>
      </c>
      <c r="W26" s="12" t="str">
        <f t="shared" si="6"/>
        <v/>
      </c>
      <c r="X26" s="12" t="str">
        <f t="shared" si="6"/>
        <v/>
      </c>
      <c r="AA26" s="34"/>
    </row>
    <row r="27" spans="2:27" ht="9" customHeight="1" x14ac:dyDescent="0.25">
      <c r="AA27" s="34"/>
    </row>
    <row r="28" spans="2:27" ht="15.6" x14ac:dyDescent="0.3">
      <c r="B28" s="74">
        <f>DATE(YEAR(R19+35),MONTH(R19+35),1)</f>
        <v>45323</v>
      </c>
      <c r="C28" s="75"/>
      <c r="D28" s="75"/>
      <c r="E28" s="75"/>
      <c r="F28" s="75"/>
      <c r="G28" s="75"/>
      <c r="H28" s="76"/>
      <c r="I28" s="2"/>
      <c r="J28" s="74">
        <f>DATE(YEAR(B28+35),MONTH(B28+35),1)</f>
        <v>45352</v>
      </c>
      <c r="K28" s="75"/>
      <c r="L28" s="75"/>
      <c r="M28" s="75"/>
      <c r="N28" s="75"/>
      <c r="O28" s="75"/>
      <c r="P28" s="76"/>
      <c r="Q28" s="2"/>
      <c r="R28" s="74">
        <f>DATE(YEAR(J28+35),MONTH(J28+35),1)</f>
        <v>45383</v>
      </c>
      <c r="S28" s="75"/>
      <c r="T28" s="75"/>
      <c r="U28" s="75"/>
      <c r="V28" s="75"/>
      <c r="W28" s="75"/>
      <c r="X28" s="76"/>
      <c r="AA28" s="22"/>
    </row>
    <row r="29" spans="2:27" ht="12.75" customHeight="1" x14ac:dyDescent="0.25">
      <c r="B29" s="19" t="str">
        <f>CHOOSE(1+MOD(startday+1-2,7),"Su","M","Tu","W","Th","F","Sa")</f>
        <v>Su</v>
      </c>
      <c r="C29" s="20" t="str">
        <f>CHOOSE(1+MOD(startday+2-2,7),"Su","M","Tu","W","Th","F","Sa")</f>
        <v>M</v>
      </c>
      <c r="D29" s="20" t="str">
        <f>CHOOSE(1+MOD(startday+3-2,7),"Su","M","Tu","W","Th","F","Sa")</f>
        <v>Tu</v>
      </c>
      <c r="E29" s="20" t="str">
        <f>CHOOSE(1+MOD(startday+4-2,7),"Su","M","Tu","W","Th","F","Sa")</f>
        <v>W</v>
      </c>
      <c r="F29" s="20" t="str">
        <f>CHOOSE(1+MOD(startday+5-2,7),"Su","M","Tu","W","Th","F","Sa")</f>
        <v>Th</v>
      </c>
      <c r="G29" s="20" t="str">
        <f>CHOOSE(1+MOD(startday+6-2,7),"Su","M","Tu","W","Th","F","Sa")</f>
        <v>F</v>
      </c>
      <c r="H29" s="21" t="str">
        <f>CHOOSE(1+MOD(startday+7-2,7),"Su","M","Tu","W","Th","F","Sa")</f>
        <v>Sa</v>
      </c>
      <c r="J29" s="19" t="str">
        <f>CHOOSE(1+MOD(startday+1-2,7),"Su","M","Tu","W","Th","F","Sa")</f>
        <v>Su</v>
      </c>
      <c r="K29" s="20" t="str">
        <f>CHOOSE(1+MOD(startday+2-2,7),"Su","M","Tu","W","Th","F","Sa")</f>
        <v>M</v>
      </c>
      <c r="L29" s="20" t="str">
        <f>CHOOSE(1+MOD(startday+3-2,7),"Su","M","Tu","W","Th","F","Sa")</f>
        <v>Tu</v>
      </c>
      <c r="M29" s="20" t="str">
        <f>CHOOSE(1+MOD(startday+4-2,7),"Su","M","Tu","W","Th","F","Sa")</f>
        <v>W</v>
      </c>
      <c r="N29" s="20" t="str">
        <f>CHOOSE(1+MOD(startday+5-2,7),"Su","M","Tu","W","Th","F","Sa")</f>
        <v>Th</v>
      </c>
      <c r="O29" s="20" t="str">
        <f>CHOOSE(1+MOD(startday+6-2,7),"Su","M","Tu","W","Th","F","Sa")</f>
        <v>F</v>
      </c>
      <c r="P29" s="21" t="str">
        <f>CHOOSE(1+MOD(startday+7-2,7),"Su","M","Tu","W","Th","F","Sa")</f>
        <v>Sa</v>
      </c>
      <c r="R29" s="19" t="str">
        <f>CHOOSE(1+MOD(startday+1-2,7),"Su","M","Tu","W","Th","F","Sa")</f>
        <v>Su</v>
      </c>
      <c r="S29" s="20" t="str">
        <f>CHOOSE(1+MOD(startday+2-2,7),"Su","M","Tu","W","Th","F","Sa")</f>
        <v>M</v>
      </c>
      <c r="T29" s="20" t="str">
        <f>CHOOSE(1+MOD(startday+3-2,7),"Su","M","Tu","W","Th","F","Sa")</f>
        <v>Tu</v>
      </c>
      <c r="U29" s="20" t="str">
        <f>CHOOSE(1+MOD(startday+4-2,7),"Su","M","Tu","W","Th","F","Sa")</f>
        <v>W</v>
      </c>
      <c r="V29" s="20" t="str">
        <f>CHOOSE(1+MOD(startday+5-2,7),"Su","M","Tu","W","Th","F","Sa")</f>
        <v>Th</v>
      </c>
      <c r="W29" s="20" t="str">
        <f>CHOOSE(1+MOD(startday+6-2,7),"Su","M","Tu","W","Th","F","Sa")</f>
        <v>F</v>
      </c>
      <c r="X29" s="21" t="str">
        <f>CHOOSE(1+MOD(startday+7-2,7),"Su","M","Tu","W","Th","F","Sa")</f>
        <v>Sa</v>
      </c>
    </row>
    <row r="30" spans="2:27" s="6" customFormat="1" ht="13.8" x14ac:dyDescent="0.25">
      <c r="B30" s="12" t="str">
        <f>IF(WEEKDAY(B28,1)=startday,B28,"")</f>
        <v/>
      </c>
      <c r="C30" s="12" t="str">
        <f>IF(B30="",IF(WEEKDAY(B28,1)=MOD(startday,7)+1,B28,""),B30+1)</f>
        <v/>
      </c>
      <c r="D30" s="12" t="str">
        <f>IF(C30="",IF(WEEKDAY(B28,1)=MOD(startday+1,7)+1,B28,""),C30+1)</f>
        <v/>
      </c>
      <c r="E30" s="12" t="str">
        <f>IF(D30="",IF(WEEKDAY(B28,1)=MOD(startday+2,7)+1,B28,""),D30+1)</f>
        <v/>
      </c>
      <c r="F30" s="12">
        <f>IF(E30="",IF(WEEKDAY(B28,1)=MOD(startday+3,7)+1,B28,""),E30+1)</f>
        <v>45323</v>
      </c>
      <c r="G30" s="12">
        <f>IF(F30="",IF(WEEKDAY(B28,1)=MOD(startday+4,7)+1,B28,""),F30+1)</f>
        <v>45324</v>
      </c>
      <c r="H30" s="12">
        <f>IF(G30="",IF(WEEKDAY(B28,1)=MOD(startday+5,7)+1,B28,""),G30+1)</f>
        <v>45325</v>
      </c>
      <c r="J30" s="12" t="str">
        <f>IF(WEEKDAY(J28,1)=startday,J28,"")</f>
        <v/>
      </c>
      <c r="K30" s="12" t="str">
        <f>IF(J30="",IF(WEEKDAY(J28,1)=MOD(startday,7)+1,J28,""),J30+1)</f>
        <v/>
      </c>
      <c r="L30" s="12" t="str">
        <f>IF(K30="",IF(WEEKDAY(J28,1)=MOD(startday+1,7)+1,J28,""),K30+1)</f>
        <v/>
      </c>
      <c r="M30" s="12" t="str">
        <f>IF(L30="",IF(WEEKDAY(J28,1)=MOD(startday+2,7)+1,J28,""),L30+1)</f>
        <v/>
      </c>
      <c r="N30" s="12" t="str">
        <f>IF(M30="",IF(WEEKDAY(J28,1)=MOD(startday+3,7)+1,J28,""),M30+1)</f>
        <v/>
      </c>
      <c r="O30" s="12">
        <f>IF(N30="",IF(WEEKDAY(J28,1)=MOD(startday+4,7)+1,J28,""),N30+1)</f>
        <v>45352</v>
      </c>
      <c r="P30" s="12">
        <f>IF(O30="",IF(WEEKDAY(J28,1)=MOD(startday+5,7)+1,J28,""),O30+1)</f>
        <v>45353</v>
      </c>
      <c r="R30" s="12" t="str">
        <f>IF(WEEKDAY(R28,1)=startday,R28,"")</f>
        <v/>
      </c>
      <c r="S30" s="12">
        <f>IF(R30="",IF(WEEKDAY(R28,1)=MOD(startday,7)+1,R28,""),R30+1)</f>
        <v>45383</v>
      </c>
      <c r="T30" s="12">
        <f>IF(S30="",IF(WEEKDAY(R28,1)=MOD(startday+1,7)+1,R28,""),S30+1)</f>
        <v>45384</v>
      </c>
      <c r="U30" s="12">
        <f>IF(T30="",IF(WEEKDAY(R28,1)=MOD(startday+2,7)+1,R28,""),T30+1)</f>
        <v>45385</v>
      </c>
      <c r="V30" s="12">
        <f>IF(U30="",IF(WEEKDAY(R28,1)=MOD(startday+3,7)+1,R28,""),U30+1)</f>
        <v>45386</v>
      </c>
      <c r="W30" s="12">
        <f>IF(V30="",IF(WEEKDAY(R28,1)=MOD(startday+4,7)+1,R28,""),V30+1)</f>
        <v>45387</v>
      </c>
      <c r="X30" s="12">
        <f>IF(W30="",IF(WEEKDAY(R28,1)=MOD(startday+5,7)+1,R28,""),W30+1)</f>
        <v>45388</v>
      </c>
    </row>
    <row r="31" spans="2:27" s="6" customFormat="1" ht="13.8" x14ac:dyDescent="0.25">
      <c r="B31" s="12">
        <f>IF(H30="","",IF(MONTH(H30+1)&lt;&gt;MONTH(H30),"",H30+1))</f>
        <v>45326</v>
      </c>
      <c r="C31" s="12">
        <f t="shared" ref="C31:H35" si="7">IF(B31="","",IF(MONTH(B31+1)&lt;&gt;MONTH(B31),"",B31+1))</f>
        <v>45327</v>
      </c>
      <c r="D31" s="12">
        <f t="shared" si="7"/>
        <v>45328</v>
      </c>
      <c r="E31" s="12">
        <f t="shared" si="7"/>
        <v>45329</v>
      </c>
      <c r="F31" s="12">
        <f t="shared" si="7"/>
        <v>45330</v>
      </c>
      <c r="G31" s="12">
        <f t="shared" si="7"/>
        <v>45331</v>
      </c>
      <c r="H31" s="12">
        <f t="shared" si="7"/>
        <v>45332</v>
      </c>
      <c r="J31" s="12">
        <f>IF(P30="","",IF(MONTH(P30+1)&lt;&gt;MONTH(P30),"",P30+1))</f>
        <v>45354</v>
      </c>
      <c r="K31" s="12">
        <f t="shared" ref="K31:P35" si="8">IF(J31="","",IF(MONTH(J31+1)&lt;&gt;MONTH(J31),"",J31+1))</f>
        <v>45355</v>
      </c>
      <c r="L31" s="12">
        <f t="shared" si="8"/>
        <v>45356</v>
      </c>
      <c r="M31" s="12">
        <f t="shared" si="8"/>
        <v>45357</v>
      </c>
      <c r="N31" s="12">
        <f t="shared" si="8"/>
        <v>45358</v>
      </c>
      <c r="O31" s="12">
        <f t="shared" si="8"/>
        <v>45359</v>
      </c>
      <c r="P31" s="12">
        <f t="shared" si="8"/>
        <v>45360</v>
      </c>
      <c r="R31" s="12">
        <f>IF(X30="","",IF(MONTH(X30+1)&lt;&gt;MONTH(X30),"",X30+1))</f>
        <v>45389</v>
      </c>
      <c r="S31" s="12">
        <f t="shared" ref="S31:X35" si="9">IF(R31="","",IF(MONTH(R31+1)&lt;&gt;MONTH(R31),"",R31+1))</f>
        <v>45390</v>
      </c>
      <c r="T31" s="12">
        <f t="shared" si="9"/>
        <v>45391</v>
      </c>
      <c r="U31" s="12">
        <f t="shared" si="9"/>
        <v>45392</v>
      </c>
      <c r="V31" s="12">
        <f t="shared" si="9"/>
        <v>45393</v>
      </c>
      <c r="W31" s="12">
        <f t="shared" si="9"/>
        <v>45394</v>
      </c>
      <c r="X31" s="12">
        <f t="shared" si="9"/>
        <v>45395</v>
      </c>
    </row>
    <row r="32" spans="2:27" s="6" customFormat="1" ht="13.8" x14ac:dyDescent="0.25">
      <c r="B32" s="12">
        <f>IF(H31="","",IF(MONTH(H31+1)&lt;&gt;MONTH(H31),"",H31+1))</f>
        <v>45333</v>
      </c>
      <c r="C32" s="12">
        <f t="shared" si="7"/>
        <v>45334</v>
      </c>
      <c r="D32" s="12">
        <f t="shared" si="7"/>
        <v>45335</v>
      </c>
      <c r="E32" s="12">
        <f t="shared" si="7"/>
        <v>45336</v>
      </c>
      <c r="F32" s="12">
        <f t="shared" si="7"/>
        <v>45337</v>
      </c>
      <c r="G32" s="12">
        <f t="shared" si="7"/>
        <v>45338</v>
      </c>
      <c r="H32" s="12">
        <f t="shared" si="7"/>
        <v>45339</v>
      </c>
      <c r="J32" s="12">
        <f>IF(P31="","",IF(MONTH(P31+1)&lt;&gt;MONTH(P31),"",P31+1))</f>
        <v>45361</v>
      </c>
      <c r="K32" s="69">
        <f t="shared" si="8"/>
        <v>45362</v>
      </c>
      <c r="L32" s="69">
        <f t="shared" si="8"/>
        <v>45363</v>
      </c>
      <c r="M32" s="69">
        <f t="shared" si="8"/>
        <v>45364</v>
      </c>
      <c r="N32" s="69">
        <f t="shared" si="8"/>
        <v>45365</v>
      </c>
      <c r="O32" s="69">
        <f t="shared" si="8"/>
        <v>45366</v>
      </c>
      <c r="P32" s="12">
        <f t="shared" si="8"/>
        <v>45367</v>
      </c>
      <c r="R32" s="12">
        <f>IF(X31="","",IF(MONTH(X31+1)&lt;&gt;MONTH(X31),"",X31+1))</f>
        <v>45396</v>
      </c>
      <c r="S32" s="12">
        <f t="shared" si="9"/>
        <v>45397</v>
      </c>
      <c r="T32" s="12">
        <f t="shared" si="9"/>
        <v>45398</v>
      </c>
      <c r="U32" s="12">
        <f t="shared" si="9"/>
        <v>45399</v>
      </c>
      <c r="V32" s="12">
        <f t="shared" si="9"/>
        <v>45400</v>
      </c>
      <c r="W32" s="12">
        <f t="shared" si="9"/>
        <v>45401</v>
      </c>
      <c r="X32" s="12">
        <f t="shared" si="9"/>
        <v>45402</v>
      </c>
    </row>
    <row r="33" spans="2:32" s="6" customFormat="1" ht="13.8" x14ac:dyDescent="0.25">
      <c r="B33" s="12">
        <f>IF(H32="","",IF(MONTH(H32+1)&lt;&gt;MONTH(H32),"",H32+1))</f>
        <v>45340</v>
      </c>
      <c r="C33" s="36">
        <f t="shared" si="7"/>
        <v>45341</v>
      </c>
      <c r="D33" s="12">
        <f t="shared" si="7"/>
        <v>45342</v>
      </c>
      <c r="E33" s="12">
        <f t="shared" si="7"/>
        <v>45343</v>
      </c>
      <c r="F33" s="12">
        <f t="shared" si="7"/>
        <v>45344</v>
      </c>
      <c r="G33" s="12">
        <f t="shared" si="7"/>
        <v>45345</v>
      </c>
      <c r="H33" s="12">
        <f t="shared" si="7"/>
        <v>45346</v>
      </c>
      <c r="J33" s="12">
        <f>IF(P32="","",IF(MONTH(P32+1)&lt;&gt;MONTH(P32),"",P32+1))</f>
        <v>45368</v>
      </c>
      <c r="K33" s="12">
        <f t="shared" si="8"/>
        <v>45369</v>
      </c>
      <c r="L33" s="12">
        <f t="shared" si="8"/>
        <v>45370</v>
      </c>
      <c r="M33" s="12">
        <f t="shared" si="8"/>
        <v>45371</v>
      </c>
      <c r="N33" s="12">
        <f t="shared" si="8"/>
        <v>45372</v>
      </c>
      <c r="O33" s="12">
        <f t="shared" si="8"/>
        <v>45373</v>
      </c>
      <c r="P33" s="12">
        <f t="shared" si="8"/>
        <v>45374</v>
      </c>
      <c r="R33" s="12">
        <f>IF(X32="","",IF(MONTH(X32+1)&lt;&gt;MONTH(X32),"",X32+1))</f>
        <v>45403</v>
      </c>
      <c r="S33" s="12">
        <f t="shared" si="9"/>
        <v>45404</v>
      </c>
      <c r="T33" s="12">
        <f t="shared" si="9"/>
        <v>45405</v>
      </c>
      <c r="U33" s="12">
        <f t="shared" si="9"/>
        <v>45406</v>
      </c>
      <c r="V33" s="12">
        <f t="shared" si="9"/>
        <v>45407</v>
      </c>
      <c r="W33" s="12">
        <f t="shared" si="9"/>
        <v>45408</v>
      </c>
      <c r="X33" s="12">
        <f t="shared" si="9"/>
        <v>45409</v>
      </c>
    </row>
    <row r="34" spans="2:32" s="6" customFormat="1" ht="13.8" x14ac:dyDescent="0.25">
      <c r="B34" s="12">
        <f>IF(H33="","",IF(MONTH(H33+1)&lt;&gt;MONTH(H33),"",H33+1))</f>
        <v>45347</v>
      </c>
      <c r="C34" s="12">
        <f t="shared" si="7"/>
        <v>45348</v>
      </c>
      <c r="D34" s="12">
        <f t="shared" si="7"/>
        <v>45349</v>
      </c>
      <c r="E34" s="12">
        <f t="shared" si="7"/>
        <v>45350</v>
      </c>
      <c r="F34" s="12">
        <f t="shared" si="7"/>
        <v>45351</v>
      </c>
      <c r="G34" s="12" t="str">
        <f t="shared" si="7"/>
        <v/>
      </c>
      <c r="H34" s="12" t="str">
        <f t="shared" si="7"/>
        <v/>
      </c>
      <c r="J34" s="12">
        <f>IF(P33="","",IF(MONTH(P33+1)&lt;&gt;MONTH(P33),"",P33+1))</f>
        <v>45375</v>
      </c>
      <c r="K34" s="12">
        <f t="shared" si="8"/>
        <v>45376</v>
      </c>
      <c r="L34" s="12">
        <f t="shared" si="8"/>
        <v>45377</v>
      </c>
      <c r="M34" s="12">
        <f t="shared" si="8"/>
        <v>45378</v>
      </c>
      <c r="N34" s="12">
        <f t="shared" si="8"/>
        <v>45379</v>
      </c>
      <c r="O34" s="66">
        <f t="shared" si="8"/>
        <v>45380</v>
      </c>
      <c r="P34" s="12">
        <f t="shared" si="8"/>
        <v>45381</v>
      </c>
      <c r="R34" s="12">
        <f>IF(X33="","",IF(MONTH(X33+1)&lt;&gt;MONTH(X33),"",X33+1))</f>
        <v>45410</v>
      </c>
      <c r="S34" s="12">
        <f t="shared" si="9"/>
        <v>45411</v>
      </c>
      <c r="T34" s="12">
        <f t="shared" si="9"/>
        <v>45412</v>
      </c>
      <c r="U34" s="12" t="str">
        <f t="shared" si="9"/>
        <v/>
      </c>
      <c r="V34" s="12" t="str">
        <f t="shared" si="9"/>
        <v/>
      </c>
      <c r="W34" s="12" t="str">
        <f t="shared" si="9"/>
        <v/>
      </c>
      <c r="X34" s="12" t="str">
        <f t="shared" si="9"/>
        <v/>
      </c>
      <c r="AA34" s="8"/>
    </row>
    <row r="35" spans="2:32" s="6" customFormat="1" ht="13.8" x14ac:dyDescent="0.25">
      <c r="B35" s="12" t="str">
        <f>IF(H34="","",IF(MONTH(H34+1)&lt;&gt;MONTH(H34),"",H34+1))</f>
        <v/>
      </c>
      <c r="C35" s="12" t="str">
        <f t="shared" si="7"/>
        <v/>
      </c>
      <c r="D35" s="12" t="str">
        <f t="shared" si="7"/>
        <v/>
      </c>
      <c r="E35" s="12" t="str">
        <f t="shared" si="7"/>
        <v/>
      </c>
      <c r="F35" s="12" t="str">
        <f t="shared" si="7"/>
        <v/>
      </c>
      <c r="G35" s="12" t="str">
        <f t="shared" si="7"/>
        <v/>
      </c>
      <c r="H35" s="12" t="str">
        <f t="shared" si="7"/>
        <v/>
      </c>
      <c r="J35" s="26">
        <f>IF(P34="","",IF(MONTH(P34+1)&lt;&gt;MONTH(P34),"",P34+1))</f>
        <v>45382</v>
      </c>
      <c r="K35" s="31" t="str">
        <f t="shared" si="8"/>
        <v/>
      </c>
      <c r="L35" s="31" t="str">
        <f t="shared" si="8"/>
        <v/>
      </c>
      <c r="M35" s="31" t="str">
        <f t="shared" si="8"/>
        <v/>
      </c>
      <c r="N35" s="31" t="str">
        <f t="shared" si="8"/>
        <v/>
      </c>
      <c r="O35" s="31" t="str">
        <f t="shared" si="8"/>
        <v/>
      </c>
      <c r="P35" s="31" t="str">
        <f t="shared" si="8"/>
        <v/>
      </c>
      <c r="R35" s="31" t="str">
        <f>IF(X34="","",IF(MONTH(X34+1)&lt;&gt;MONTH(X34),"",X34+1))</f>
        <v/>
      </c>
      <c r="S35" s="31" t="str">
        <f t="shared" si="9"/>
        <v/>
      </c>
      <c r="T35" s="31" t="str">
        <f t="shared" si="9"/>
        <v/>
      </c>
      <c r="U35" s="31" t="str">
        <f t="shared" si="9"/>
        <v/>
      </c>
      <c r="V35" s="31" t="str">
        <f t="shared" si="9"/>
        <v/>
      </c>
      <c r="W35" s="31" t="str">
        <f t="shared" si="9"/>
        <v/>
      </c>
      <c r="X35" s="31" t="str">
        <f t="shared" si="9"/>
        <v/>
      </c>
      <c r="AB35" s="22"/>
    </row>
    <row r="36" spans="2:32" ht="9" customHeight="1" x14ac:dyDescent="0.25">
      <c r="J36" s="30"/>
      <c r="AA36" s="22"/>
    </row>
    <row r="37" spans="2:32" ht="15.6" x14ac:dyDescent="0.3">
      <c r="B37" s="74">
        <f>DATE(YEAR(R28+35),MONTH(R28+35),1)</f>
        <v>45413</v>
      </c>
      <c r="C37" s="75"/>
      <c r="D37" s="75"/>
      <c r="E37" s="75"/>
      <c r="F37" s="75"/>
      <c r="G37" s="75"/>
      <c r="H37" s="77"/>
      <c r="I37" s="2"/>
      <c r="J37" s="28"/>
      <c r="K37" s="4"/>
      <c r="L37" s="4"/>
      <c r="M37" s="4"/>
      <c r="N37" s="4"/>
      <c r="O37" s="4"/>
      <c r="P37" s="4"/>
      <c r="Q37" s="4"/>
      <c r="R37" s="23"/>
      <c r="S37" s="4"/>
      <c r="T37" s="4"/>
      <c r="U37" s="4"/>
      <c r="V37" s="4"/>
      <c r="W37" s="4"/>
      <c r="X37" s="4"/>
      <c r="Y37" s="4"/>
      <c r="Z37" s="4"/>
    </row>
    <row r="38" spans="2:32" x14ac:dyDescent="0.25">
      <c r="B38" s="19" t="str">
        <f>CHOOSE(1+MOD(startday+1-2,7),"Su","M","Tu","W","Th","F","Sa")</f>
        <v>Su</v>
      </c>
      <c r="C38" s="20" t="str">
        <f>CHOOSE(1+MOD(startday+2-2,7),"Su","M","Tu","W","Th","F","Sa")</f>
        <v>M</v>
      </c>
      <c r="D38" s="20" t="str">
        <f>CHOOSE(1+MOD(startday+3-2,7),"Su","M","Tu","W","Th","F","Sa")</f>
        <v>Tu</v>
      </c>
      <c r="E38" s="20" t="str">
        <f>CHOOSE(1+MOD(startday+4-2,7),"Su","M","Tu","W","Th","F","Sa")</f>
        <v>W</v>
      </c>
      <c r="F38" s="20" t="str">
        <f>CHOOSE(1+MOD(startday+5-2,7),"Su","M","Tu","W","Th","F","Sa")</f>
        <v>Th</v>
      </c>
      <c r="G38" s="20" t="str">
        <f>CHOOSE(1+MOD(startday+6-2,7),"Su","M","Tu","W","Th","F","Sa")</f>
        <v>F</v>
      </c>
      <c r="H38" s="32" t="str">
        <f>CHOOSE(1+MOD(startday+7-2,7),"Su","M","Tu","W","Th","F","Sa")</f>
        <v>Sa</v>
      </c>
      <c r="J38" s="23"/>
      <c r="K38" s="4"/>
      <c r="L38" s="4"/>
      <c r="M38" s="4"/>
      <c r="N38" s="4"/>
      <c r="O38" s="4"/>
      <c r="P38" s="4"/>
      <c r="Q38" s="4"/>
      <c r="R38" s="23"/>
      <c r="S38" s="4"/>
      <c r="T38" s="4"/>
      <c r="U38" s="4"/>
      <c r="V38" s="4"/>
      <c r="W38" s="4"/>
      <c r="X38" s="4"/>
      <c r="Y38" s="4"/>
      <c r="Z38" s="4"/>
      <c r="AA38" s="22"/>
    </row>
    <row r="39" spans="2:32" s="6" customFormat="1" ht="13.8" x14ac:dyDescent="0.25">
      <c r="B39" s="12" t="str">
        <f>IF(WEEKDAY(B37,1)=startday,B37,"")</f>
        <v/>
      </c>
      <c r="C39" s="12" t="str">
        <f>IF(B39="",IF(WEEKDAY(B37,1)=MOD(startday,7)+1,B37,""),B39+1)</f>
        <v/>
      </c>
      <c r="D39" s="12" t="str">
        <f>IF(C39="",IF(WEEKDAY(B37,1)=MOD(startday+1,7)+1,B37,""),C39+1)</f>
        <v/>
      </c>
      <c r="E39" s="12">
        <f>IF(D39="",IF(WEEKDAY(B37,1)=MOD(startday+2,7)+1,B37,""),D39+1)</f>
        <v>45413</v>
      </c>
      <c r="F39" s="12">
        <f>IF(E39="",IF(WEEKDAY(B37,1)=MOD(startday+3,7)+1,B37,""),E39+1)</f>
        <v>45414</v>
      </c>
      <c r="G39" s="12">
        <f>IF(F39="",IF(WEEKDAY(B37,1)=MOD(startday+4,7)+1,B37,""),F39+1)</f>
        <v>45415</v>
      </c>
      <c r="H39" s="33">
        <f>IF(G39="",IF(WEEKDAY(B37,1)=MOD(startday+5,7)+1,B37,""),G39+1)</f>
        <v>45416</v>
      </c>
      <c r="J39" s="23"/>
      <c r="K39" s="4"/>
      <c r="L39" s="4"/>
      <c r="M39" s="4"/>
      <c r="N39" s="4"/>
      <c r="O39" s="4"/>
      <c r="P39" s="4"/>
      <c r="Q39" s="4"/>
      <c r="R39" s="23"/>
      <c r="S39" s="4"/>
      <c r="T39" s="4"/>
      <c r="U39" s="4"/>
      <c r="V39" s="4"/>
      <c r="W39" s="4"/>
      <c r="X39" s="4"/>
      <c r="Y39" s="4"/>
      <c r="Z39" s="4"/>
      <c r="AA39" s="22"/>
    </row>
    <row r="40" spans="2:32" s="6" customFormat="1" ht="13.8" x14ac:dyDescent="0.25">
      <c r="B40" s="12">
        <f>IF(H39="","",IF(MONTH(H39+1)&lt;&gt;MONTH(H39),"",H39+1))</f>
        <v>45417</v>
      </c>
      <c r="C40" s="12">
        <f t="shared" ref="C40:H44" si="10">IF(B40="","",IF(MONTH(B40+1)&lt;&gt;MONTH(B40),"",B40+1))</f>
        <v>45418</v>
      </c>
      <c r="D40" s="12">
        <f t="shared" si="10"/>
        <v>45419</v>
      </c>
      <c r="E40" s="12">
        <f t="shared" si="10"/>
        <v>45420</v>
      </c>
      <c r="F40" s="12">
        <f t="shared" si="10"/>
        <v>45421</v>
      </c>
      <c r="G40" s="12">
        <f t="shared" si="10"/>
        <v>45422</v>
      </c>
      <c r="H40" s="33">
        <f t="shared" si="10"/>
        <v>45423</v>
      </c>
      <c r="J40" s="4"/>
      <c r="K40" s="4"/>
      <c r="L40" s="4"/>
      <c r="M40" s="4"/>
      <c r="N40" s="4"/>
      <c r="O40" s="4"/>
      <c r="P40" s="4"/>
      <c r="Q40" s="4"/>
      <c r="R40" s="4"/>
      <c r="S40" s="4"/>
      <c r="T40" s="4"/>
      <c r="U40" s="4"/>
      <c r="V40" s="4"/>
      <c r="W40" s="4"/>
      <c r="X40" s="4"/>
      <c r="Y40" s="4"/>
      <c r="Z40" s="4"/>
      <c r="AA40" s="22"/>
      <c r="AB40" s="4"/>
      <c r="AC40" s="4"/>
    </row>
    <row r="41" spans="2:32" s="6" customFormat="1" ht="13.8" x14ac:dyDescent="0.25">
      <c r="B41" s="12">
        <f>IF(H40="","",IF(MONTH(H40+1)&lt;&gt;MONTH(H40),"",H40+1))</f>
        <v>45424</v>
      </c>
      <c r="C41" s="12">
        <f t="shared" si="10"/>
        <v>45425</v>
      </c>
      <c r="D41" s="12">
        <f t="shared" si="10"/>
        <v>45426</v>
      </c>
      <c r="E41" s="12">
        <f t="shared" si="10"/>
        <v>45427</v>
      </c>
      <c r="F41" s="12">
        <f t="shared" si="10"/>
        <v>45428</v>
      </c>
      <c r="G41" s="12">
        <f t="shared" si="10"/>
        <v>45429</v>
      </c>
      <c r="H41" s="33">
        <f t="shared" si="10"/>
        <v>45430</v>
      </c>
      <c r="J41" s="27"/>
      <c r="K41" s="4"/>
      <c r="L41" s="4"/>
      <c r="M41" s="4"/>
      <c r="N41" s="4"/>
      <c r="O41" s="4"/>
      <c r="P41" s="4"/>
      <c r="Q41" s="4"/>
      <c r="R41" s="4"/>
      <c r="S41" s="4"/>
      <c r="T41" s="4"/>
      <c r="U41" s="4"/>
      <c r="V41" s="27"/>
      <c r="W41" s="4"/>
      <c r="X41" s="4"/>
      <c r="Y41" s="4"/>
      <c r="Z41" s="4"/>
      <c r="AA41" s="22"/>
      <c r="AB41" s="4"/>
      <c r="AC41" s="4"/>
    </row>
    <row r="42" spans="2:32" s="6" customFormat="1" ht="13.8" x14ac:dyDescent="0.25">
      <c r="B42" s="12">
        <f>IF(H41="","",IF(MONTH(H41+1)&lt;&gt;MONTH(H41),"",H41+1))</f>
        <v>45431</v>
      </c>
      <c r="C42" s="12">
        <f t="shared" si="10"/>
        <v>45432</v>
      </c>
      <c r="D42" s="12">
        <f t="shared" si="10"/>
        <v>45433</v>
      </c>
      <c r="E42" s="12">
        <f t="shared" si="10"/>
        <v>45434</v>
      </c>
      <c r="F42" s="12">
        <f t="shared" si="10"/>
        <v>45435</v>
      </c>
      <c r="G42" s="36">
        <f t="shared" si="10"/>
        <v>45436</v>
      </c>
      <c r="H42" s="33">
        <f t="shared" si="10"/>
        <v>45437</v>
      </c>
      <c r="J42" s="27"/>
      <c r="K42" s="4"/>
      <c r="L42" s="4"/>
      <c r="M42" s="4"/>
      <c r="N42" s="4"/>
      <c r="O42" s="4"/>
      <c r="P42" s="4"/>
      <c r="Q42" s="4"/>
      <c r="R42" s="4"/>
      <c r="S42" s="4"/>
      <c r="T42" s="4"/>
      <c r="U42" s="4"/>
      <c r="V42" s="27"/>
      <c r="W42" s="4"/>
      <c r="X42" s="4"/>
      <c r="Y42" s="4"/>
      <c r="Z42" s="4"/>
      <c r="AA42" s="22"/>
      <c r="AB42" s="4"/>
      <c r="AC42" s="4"/>
    </row>
    <row r="43" spans="2:32" s="6" customFormat="1" ht="13.8" x14ac:dyDescent="0.25">
      <c r="B43" s="12">
        <f>IF(H42="","",IF(MONTH(H42+1)&lt;&gt;MONTH(H42),"",H42+1))</f>
        <v>45438</v>
      </c>
      <c r="C43" s="66">
        <f t="shared" si="10"/>
        <v>45439</v>
      </c>
      <c r="D43" s="67">
        <f t="shared" si="10"/>
        <v>45440</v>
      </c>
      <c r="E43" s="67">
        <f>IF(D43="","",IF(MONTH(D43+1)&lt;&gt;MONTH(D43),"",D43+1))</f>
        <v>45441</v>
      </c>
      <c r="F43" s="12">
        <f t="shared" si="10"/>
        <v>45442</v>
      </c>
      <c r="G43" s="12">
        <f t="shared" si="10"/>
        <v>45443</v>
      </c>
      <c r="H43" s="33" t="str">
        <f t="shared" si="10"/>
        <v/>
      </c>
      <c r="J43" s="27"/>
      <c r="K43" s="4"/>
      <c r="L43" s="4"/>
      <c r="M43" s="4"/>
      <c r="N43" s="4"/>
      <c r="O43" s="4"/>
      <c r="P43" s="4"/>
      <c r="Q43" s="4"/>
      <c r="R43" s="4"/>
      <c r="S43" s="4"/>
      <c r="T43" s="4"/>
      <c r="U43" s="4"/>
      <c r="V43" s="27"/>
      <c r="W43" s="4"/>
      <c r="X43" s="4"/>
      <c r="Y43" s="4"/>
      <c r="Z43" s="4"/>
      <c r="AA43" s="22"/>
      <c r="AB43" s="4"/>
      <c r="AC43" s="4"/>
    </row>
    <row r="44" spans="2:32" s="6" customFormat="1" ht="13.8" x14ac:dyDescent="0.25">
      <c r="B44" s="12" t="str">
        <f>IF(H43="","",IF(MONTH(H43+1)&lt;&gt;MONTH(H43),"",H43+1))</f>
        <v/>
      </c>
      <c r="C44" s="12" t="str">
        <f t="shared" si="10"/>
        <v/>
      </c>
      <c r="D44" s="12" t="str">
        <f t="shared" si="10"/>
        <v/>
      </c>
      <c r="E44" s="12" t="str">
        <f t="shared" si="10"/>
        <v/>
      </c>
      <c r="F44" s="12" t="str">
        <f t="shared" si="10"/>
        <v/>
      </c>
      <c r="G44" s="12" t="str">
        <f t="shared" si="10"/>
        <v/>
      </c>
      <c r="H44" s="33" t="str">
        <f t="shared" si="10"/>
        <v/>
      </c>
      <c r="J44" s="27"/>
      <c r="K44" s="4"/>
      <c r="L44" s="4"/>
      <c r="M44" s="4"/>
      <c r="N44" s="4"/>
      <c r="O44" s="4"/>
      <c r="P44" s="4"/>
      <c r="Q44" s="4"/>
      <c r="R44" s="4"/>
      <c r="S44" s="4"/>
      <c r="T44" s="4"/>
      <c r="U44" s="4"/>
      <c r="V44" s="4"/>
      <c r="W44" s="4"/>
      <c r="X44" s="4"/>
      <c r="Y44" s="4"/>
      <c r="Z44" s="4"/>
      <c r="AA44" s="22"/>
      <c r="AB44" s="4"/>
      <c r="AC44" s="4"/>
    </row>
    <row r="45" spans="2:32" s="4" customFormat="1" ht="13.2" customHeight="1" x14ac:dyDescent="0.2"/>
    <row r="46" spans="2:32" s="4" customFormat="1" ht="13.2" customHeight="1" x14ac:dyDescent="0.25">
      <c r="B46" s="72" t="s">
        <v>8</v>
      </c>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row>
    <row r="47" spans="2:32" s="4" customFormat="1" ht="13.2" customHeight="1" x14ac:dyDescent="0.2">
      <c r="AA47" s="22"/>
    </row>
    <row r="48" spans="2:32" s="4" customFormat="1" ht="10.199999999999999" x14ac:dyDescent="0.2">
      <c r="AA48" s="13"/>
    </row>
    <row r="49" spans="1:37" s="4" customFormat="1" x14ac:dyDescent="0.25">
      <c r="AA49" s="13"/>
      <c r="AK49"/>
    </row>
    <row r="50" spans="1:37" s="4" customFormat="1" x14ac:dyDescent="0.25">
      <c r="A50"/>
      <c r="V50" s="9"/>
      <c r="W50" s="9"/>
      <c r="X50" s="9"/>
      <c r="AA50" s="73"/>
    </row>
    <row r="51" spans="1:37" s="4" customFormat="1" x14ac:dyDescent="0.25">
      <c r="A51"/>
      <c r="V51" s="10"/>
      <c r="W51" s="10"/>
      <c r="X51" s="10"/>
      <c r="AA51" s="73"/>
    </row>
    <row r="52" spans="1:37" s="4" customFormat="1" x14ac:dyDescent="0.25">
      <c r="A52"/>
      <c r="V52" s="10"/>
      <c r="W52" s="10"/>
      <c r="X52" s="10"/>
      <c r="AA52" s="13"/>
    </row>
    <row r="53" spans="1:37" s="4" customFormat="1" x14ac:dyDescent="0.25">
      <c r="A53"/>
      <c r="V53" s="10"/>
      <c r="W53" s="10"/>
      <c r="X53" s="10"/>
      <c r="AA53" s="13"/>
    </row>
    <row r="54" spans="1:37" s="4" customFormat="1" x14ac:dyDescent="0.25">
      <c r="A54"/>
      <c r="V54" s="10"/>
      <c r="W54" s="10"/>
      <c r="X54" s="10"/>
      <c r="AA54" s="13"/>
    </row>
    <row r="55" spans="1:37" s="4" customFormat="1" x14ac:dyDescent="0.25">
      <c r="A55"/>
      <c r="B55" s="10"/>
      <c r="C55" s="10"/>
      <c r="D55" s="10"/>
      <c r="E55" s="10"/>
      <c r="F55" s="10"/>
      <c r="G55" s="10"/>
      <c r="H55" s="10"/>
      <c r="I55" s="10"/>
      <c r="J55" s="10"/>
      <c r="K55" s="10"/>
      <c r="L55" s="10"/>
      <c r="N55" s="10"/>
      <c r="O55" s="10"/>
      <c r="P55" s="10"/>
      <c r="Q55" s="10"/>
      <c r="R55" s="10"/>
      <c r="S55" s="10"/>
      <c r="T55" s="10"/>
      <c r="U55" s="10"/>
      <c r="V55" s="10"/>
      <c r="W55" s="10"/>
      <c r="X55" s="10"/>
      <c r="AA55" s="13"/>
    </row>
    <row r="56" spans="1:37" s="4" customFormat="1" x14ac:dyDescent="0.25">
      <c r="A56"/>
      <c r="B56" s="10"/>
      <c r="C56" s="10"/>
      <c r="D56" s="10"/>
      <c r="E56" s="10"/>
      <c r="F56" s="10"/>
      <c r="G56" s="10"/>
      <c r="H56" s="10"/>
      <c r="I56" s="10"/>
      <c r="J56" s="10"/>
      <c r="K56" s="10"/>
      <c r="L56" s="10"/>
      <c r="N56" s="10"/>
      <c r="O56" s="10"/>
      <c r="P56" s="10"/>
      <c r="Q56" s="10"/>
      <c r="R56" s="10"/>
      <c r="S56" s="10"/>
      <c r="T56" s="10"/>
      <c r="U56" s="10"/>
      <c r="V56" s="10"/>
      <c r="W56" s="11"/>
      <c r="X56" s="10"/>
      <c r="AA56" s="13"/>
    </row>
    <row r="57" spans="1:37" s="4" customFormat="1" x14ac:dyDescent="0.25">
      <c r="A57"/>
      <c r="B57" s="10"/>
      <c r="C57" s="10"/>
      <c r="D57" s="10"/>
      <c r="E57" s="10"/>
      <c r="F57" s="10"/>
      <c r="G57" s="10"/>
      <c r="H57" s="10"/>
      <c r="I57" s="10"/>
      <c r="J57" s="10"/>
      <c r="K57" s="10"/>
      <c r="L57" s="10"/>
      <c r="N57" s="10"/>
      <c r="O57" s="10"/>
      <c r="P57" s="10"/>
      <c r="Q57" s="10"/>
      <c r="R57" s="10"/>
      <c r="S57" s="10"/>
      <c r="T57" s="10"/>
      <c r="U57" s="10"/>
      <c r="V57" s="10"/>
      <c r="W57" s="10"/>
      <c r="X57" s="10"/>
      <c r="AA57" s="13"/>
    </row>
    <row r="58" spans="1:37" s="4" customFormat="1" x14ac:dyDescent="0.25">
      <c r="A58"/>
      <c r="B58" s="10"/>
      <c r="C58" s="10"/>
      <c r="D58" s="10"/>
      <c r="E58" s="10"/>
      <c r="F58" s="10"/>
      <c r="G58" s="10"/>
      <c r="H58" s="10"/>
      <c r="I58" s="10"/>
      <c r="J58" s="10"/>
      <c r="K58" s="10"/>
      <c r="L58" s="10"/>
      <c r="N58" s="10"/>
      <c r="O58" s="10"/>
      <c r="P58" s="10"/>
      <c r="Q58" s="10"/>
      <c r="R58" s="10"/>
      <c r="S58" s="10"/>
      <c r="T58" s="10"/>
      <c r="U58" s="10"/>
      <c r="V58" s="10"/>
      <c r="W58" s="10"/>
      <c r="X58" s="10"/>
      <c r="AA58" s="13"/>
    </row>
    <row r="59" spans="1:37" s="4" customFormat="1" x14ac:dyDescent="0.25">
      <c r="A59"/>
      <c r="B59" s="10"/>
      <c r="C59" s="10"/>
      <c r="D59" s="10"/>
      <c r="E59" s="10"/>
      <c r="F59" s="10"/>
      <c r="G59" s="10"/>
      <c r="H59" s="10"/>
      <c r="I59" s="10"/>
      <c r="J59" s="10"/>
      <c r="K59" s="10"/>
      <c r="L59" s="10"/>
      <c r="N59" s="10"/>
      <c r="O59" s="10"/>
      <c r="P59" s="10"/>
      <c r="Q59" s="10"/>
      <c r="R59" s="10"/>
      <c r="S59" s="10"/>
      <c r="T59" s="10"/>
      <c r="U59" s="10"/>
      <c r="V59" s="10"/>
      <c r="W59" s="10"/>
      <c r="X59" s="10"/>
      <c r="AA59" s="13"/>
    </row>
  </sheetData>
  <mergeCells count="23">
    <mergeCell ref="A1:M1"/>
    <mergeCell ref="B4:C4"/>
    <mergeCell ref="G4:K4"/>
    <mergeCell ref="Q4:S4"/>
    <mergeCell ref="U4:X4"/>
    <mergeCell ref="A2:M2"/>
    <mergeCell ref="D4:E4"/>
    <mergeCell ref="L4:M4"/>
    <mergeCell ref="B46:AF46"/>
    <mergeCell ref="AA5:AA7"/>
    <mergeCell ref="AA50:AA51"/>
    <mergeCell ref="J28:P28"/>
    <mergeCell ref="R28:X28"/>
    <mergeCell ref="B37:H37"/>
    <mergeCell ref="B19:H19"/>
    <mergeCell ref="J19:P19"/>
    <mergeCell ref="R19:X19"/>
    <mergeCell ref="B28:H28"/>
    <mergeCell ref="B10:H10"/>
    <mergeCell ref="J10:P10"/>
    <mergeCell ref="R10:X10"/>
    <mergeCell ref="J9:X9"/>
    <mergeCell ref="J8:X8"/>
  </mergeCells>
  <phoneticPr fontId="0" type="noConversion"/>
  <conditionalFormatting sqref="B12:H17 B21:H26 B30:H35 B39:H44 J12:P17 J21:P26 J30:P35 R12:X17 R21:X26 R30:X35">
    <cfRule type="expression" dxfId="16" priority="1" stopIfTrue="1">
      <formula>OR(WEEKDAY(B12,1)=1,WEEKDAY(B12,1)=7)</formula>
    </cfRule>
    <cfRule type="cellIs" dxfId="15" priority="2" stopIfTrue="1" operator="equal">
      <formula>""</formula>
    </cfRule>
  </conditionalFormatting>
  <hyperlinks>
    <hyperlink ref="A2" r:id="rId1" xr:uid="{00000000-0004-0000-0000-000000000000}"/>
  </hyperlinks>
  <printOptions horizontalCentered="1"/>
  <pageMargins left="0.26" right="0.25" top="0.31" bottom="0.32" header="0.3" footer="0.3"/>
  <pageSetup scale="95"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3BE22-FAC7-4AC4-99A9-B1374DFAAC9D}">
  <sheetPr>
    <pageSetUpPr fitToPage="1"/>
  </sheetPr>
  <dimension ref="A1:N86"/>
  <sheetViews>
    <sheetView showGridLines="0" zoomScaleNormal="100" workbookViewId="0">
      <selection activeCell="A6" sqref="A6"/>
    </sheetView>
  </sheetViews>
  <sheetFormatPr defaultRowHeight="13.2" x14ac:dyDescent="0.25"/>
  <cols>
    <col min="1" max="1" width="4.33203125" customWidth="1"/>
    <col min="2" max="2" width="12.33203125" customWidth="1"/>
    <col min="3" max="3" width="4.33203125" customWidth="1"/>
    <col min="4" max="4" width="12.33203125" customWidth="1"/>
    <col min="5" max="5" width="4.33203125" customWidth="1"/>
    <col min="6" max="6" width="12.33203125" customWidth="1"/>
    <col min="7" max="7" width="4.33203125" customWidth="1"/>
    <col min="8" max="8" width="12.33203125" customWidth="1"/>
    <col min="9" max="9" width="4.33203125" customWidth="1"/>
    <col min="10" max="10" width="12.33203125" customWidth="1"/>
    <col min="11" max="11" width="4.33203125" customWidth="1"/>
    <col min="12" max="12" width="12.33203125" customWidth="1"/>
    <col min="13" max="13" width="4.33203125" customWidth="1"/>
    <col min="14" max="14" width="12.33203125" customWidth="1"/>
    <col min="15" max="15" width="3.5546875" customWidth="1"/>
  </cols>
  <sheetData>
    <row r="1" spans="1:14" ht="24.75" customHeight="1" x14ac:dyDescent="0.25">
      <c r="A1" s="65" t="s">
        <v>9</v>
      </c>
      <c r="B1" s="64"/>
      <c r="C1" s="64"/>
      <c r="D1" s="54"/>
      <c r="E1" s="54"/>
      <c r="F1" s="64"/>
      <c r="G1" s="64"/>
      <c r="H1" s="64"/>
      <c r="I1" s="64"/>
      <c r="J1" s="54"/>
      <c r="K1" s="63"/>
      <c r="L1" s="54"/>
      <c r="M1" s="62"/>
      <c r="N1" s="61"/>
    </row>
    <row r="2" spans="1:14" x14ac:dyDescent="0.25">
      <c r="A2" s="59" t="s">
        <v>10</v>
      </c>
      <c r="B2" s="58">
        <v>2020</v>
      </c>
      <c r="C2" s="54"/>
      <c r="D2" s="54"/>
      <c r="E2" s="59" t="s">
        <v>11</v>
      </c>
      <c r="F2" s="58">
        <v>6</v>
      </c>
      <c r="G2" s="60"/>
      <c r="H2" s="60"/>
      <c r="I2" s="59" t="s">
        <v>12</v>
      </c>
      <c r="J2" s="58">
        <v>1</v>
      </c>
      <c r="K2" s="57" t="s">
        <v>13</v>
      </c>
      <c r="L2" s="57"/>
      <c r="M2" s="56"/>
      <c r="N2" s="55" t="s">
        <v>14</v>
      </c>
    </row>
    <row r="3" spans="1:14" x14ac:dyDescent="0.25">
      <c r="A3" s="54"/>
      <c r="B3" s="54"/>
      <c r="C3" s="54"/>
      <c r="D3" s="54"/>
      <c r="E3" s="54"/>
      <c r="F3" s="54"/>
      <c r="G3" s="54"/>
      <c r="H3" s="54"/>
      <c r="I3" s="54"/>
      <c r="J3" s="54"/>
      <c r="K3" s="54"/>
      <c r="L3" s="54"/>
      <c r="M3" s="54"/>
      <c r="N3" s="53" t="s">
        <v>15</v>
      </c>
    </row>
    <row r="5" spans="1:14" ht="23.4" customHeight="1" x14ac:dyDescent="0.25">
      <c r="A5" s="52" t="s">
        <v>16</v>
      </c>
      <c r="G5" s="89">
        <f>B7</f>
        <v>43983</v>
      </c>
      <c r="H5" s="89"/>
      <c r="I5" s="89"/>
      <c r="J5" s="89"/>
      <c r="K5" s="89"/>
      <c r="L5" s="89"/>
      <c r="M5" s="89"/>
      <c r="N5" s="89"/>
    </row>
    <row r="6" spans="1:14" ht="13.2" customHeight="1" x14ac:dyDescent="0.25">
      <c r="B6" s="51"/>
      <c r="C6" s="51"/>
      <c r="D6" s="51"/>
      <c r="E6" s="51"/>
      <c r="F6" s="51"/>
      <c r="G6" s="89"/>
      <c r="H6" s="89"/>
      <c r="I6" s="89"/>
      <c r="J6" s="89"/>
      <c r="K6" s="89"/>
      <c r="L6" s="89"/>
      <c r="M6" s="89"/>
      <c r="N6" s="89"/>
    </row>
    <row r="7" spans="1:14" s="4" customFormat="1" ht="10.199999999999999" hidden="1" x14ac:dyDescent="0.2">
      <c r="A7" s="4" t="s">
        <v>17</v>
      </c>
      <c r="B7" s="47">
        <f>DATE(B2,F2,1)</f>
        <v>43983</v>
      </c>
    </row>
    <row r="8" spans="1:14" s="50" customFormat="1" ht="18" customHeight="1" x14ac:dyDescent="0.25">
      <c r="A8" s="94">
        <f>A13</f>
        <v>43989</v>
      </c>
      <c r="B8" s="95"/>
      <c r="C8" s="94">
        <f>C13</f>
        <v>43990</v>
      </c>
      <c r="D8" s="95"/>
      <c r="E8" s="94">
        <f>E13</f>
        <v>43991</v>
      </c>
      <c r="F8" s="95"/>
      <c r="G8" s="94">
        <f>G13</f>
        <v>43992</v>
      </c>
      <c r="H8" s="95"/>
      <c r="I8" s="94">
        <f>I13</f>
        <v>43993</v>
      </c>
      <c r="J8" s="95"/>
      <c r="K8" s="94">
        <f>K13</f>
        <v>43994</v>
      </c>
      <c r="L8" s="95"/>
      <c r="M8" s="94">
        <f>M13</f>
        <v>43995</v>
      </c>
      <c r="N8" s="95"/>
    </row>
    <row r="9" spans="1:14" s="50" customFormat="1" x14ac:dyDescent="0.25">
      <c r="A9" s="45" t="str">
        <f>IF(WEEKDAY($B$7,1)=startday,$B$7,"")</f>
        <v/>
      </c>
      <c r="B9" s="44" t="str">
        <f>IFERROR(INDEX([1]Events!$A:$A,MATCH(A9,[1]Events!$G:$G,0)),"")</f>
        <v/>
      </c>
      <c r="C9" s="45">
        <f>IF(A9="",IF(WEEKDAY($B$7,1)=MOD(startday,7)+1,$B$7,""),A9+1)</f>
        <v>43983</v>
      </c>
      <c r="D9" s="44" t="str">
        <f>IFERROR(INDEX([1]Events!$A:$A,MATCH(C9,[1]Events!$G:$G,0)),"")</f>
        <v/>
      </c>
      <c r="E9" s="45">
        <f>IF(C9="",IF(WEEKDAY($B$7,1)=MOD(startday+1,7)+1,$B$7,""),C9+1)</f>
        <v>43984</v>
      </c>
      <c r="F9" s="44" t="str">
        <f>IFERROR(INDEX([1]Events!$A:$A,MATCH(E9,[1]Events!$G:$G,0)),"")</f>
        <v/>
      </c>
      <c r="G9" s="45">
        <f>IF(E9="",IF(WEEKDAY($B$7,1)=MOD(startday+2,7)+1,$B$7,""),E9+1)</f>
        <v>43985</v>
      </c>
      <c r="H9" s="44" t="str">
        <f>IFERROR(INDEX([1]Events!$A:$A,MATCH(G9,[1]Events!$G:$G,0)),"")</f>
        <v/>
      </c>
      <c r="I9" s="45">
        <f>IF(G9="",IF(WEEKDAY($B$7,1)=MOD(startday+3,7)+1,$B$7,""),G9+1)</f>
        <v>43986</v>
      </c>
      <c r="J9" s="44" t="str">
        <f>IFERROR(INDEX([1]Events!$A:$A,MATCH(I9,[1]Events!$G:$G,0)),"")</f>
        <v/>
      </c>
      <c r="K9" s="45">
        <f>IF(I9="",IF(WEEKDAY($B$7,1)=MOD(startday+4,7)+1,$B$7,""),I9+1)</f>
        <v>43987</v>
      </c>
      <c r="L9" s="44" t="str">
        <f>IFERROR(INDEX([1]Events!$A:$A,MATCH(K9,[1]Events!$G:$G,0)),"")</f>
        <v/>
      </c>
      <c r="M9" s="45">
        <f>IF(K9="",IF(WEEKDAY($B$7,1)=MOD(startday+5,7)+1,$B$7,""),K9+1)</f>
        <v>43988</v>
      </c>
      <c r="N9" s="44" t="str">
        <f>IFERROR(INDEX([1]Events!$A:$A,MATCH(M9,[1]Events!$G:$G,0)),"")</f>
        <v/>
      </c>
    </row>
    <row r="10" spans="1:14" s="49" customFormat="1" ht="10.199999999999999" x14ac:dyDescent="0.25">
      <c r="A10" s="90" t="str">
        <f>IFERROR(INDEX([1]Events!$A:$A,MATCH(A9,[1]Events!$H:$H,0)),"")</f>
        <v/>
      </c>
      <c r="B10" s="91" t="str">
        <f>IFERROR(INDEX([1]Events!#REF!,MATCH(A10,[1]Events!A:A,0)),"")</f>
        <v/>
      </c>
      <c r="C10" s="90" t="str">
        <f>IFERROR(INDEX([1]Events!$A:$A,MATCH(C9,[1]Events!$H:$H,0)),"")</f>
        <v/>
      </c>
      <c r="D10" s="91" t="str">
        <f>IFERROR(INDEX([1]Events!#REF!,MATCH(C10,[1]Events!C:C,0)),"")</f>
        <v/>
      </c>
      <c r="E10" s="90" t="str">
        <f>IFERROR(INDEX([1]Events!$A:$A,MATCH(E9,[1]Events!$H:$H,0)),"")</f>
        <v/>
      </c>
      <c r="F10" s="91" t="str">
        <f>IFERROR(INDEX([1]Events!#REF!,MATCH(E10,[1]Events!E:E,0)),"")</f>
        <v/>
      </c>
      <c r="G10" s="90" t="str">
        <f>IFERROR(INDEX([1]Events!$A:$A,MATCH(G9,[1]Events!$H:$H,0)),"")</f>
        <v/>
      </c>
      <c r="H10" s="91" t="str">
        <f>IFERROR(INDEX([1]Events!A:A,MATCH(G10,[1]Events!G:G,0)),"")</f>
        <v/>
      </c>
      <c r="I10" s="90" t="str">
        <f>IFERROR(INDEX([1]Events!$A:$A,MATCH(I9,[1]Events!$H:$H,0)),"")</f>
        <v/>
      </c>
      <c r="J10" s="91" t="str">
        <f>IFERROR(INDEX([1]Events!C:C,MATCH(I10,[1]Events!I:I,0)),"")</f>
        <v/>
      </c>
      <c r="K10" s="90" t="str">
        <f>IFERROR(INDEX([1]Events!$A:$A,MATCH(K9,[1]Events!$H:$H,0)),"")</f>
        <v/>
      </c>
      <c r="L10" s="91" t="str">
        <f>IFERROR(INDEX([1]Events!E:E,MATCH(K10,[1]Events!#REF!,0)),"")</f>
        <v/>
      </c>
      <c r="M10" s="90" t="str">
        <f>IFERROR(INDEX([1]Events!$A:$A,MATCH(M9,[1]Events!$H:$H,0)),"")</f>
        <v/>
      </c>
      <c r="N10" s="91" t="str">
        <f>IFERROR(INDEX([1]Events!G:G,MATCH(M10,[1]Events!K:K,0)),"")</f>
        <v/>
      </c>
    </row>
    <row r="11" spans="1:14" s="49" customFormat="1" ht="10.199999999999999" x14ac:dyDescent="0.25">
      <c r="A11" s="90" t="str">
        <f>IFERROR(INDEX([1]Events!$A:$A,MATCH(A9,[1]Events!$I:$I,0)),"")</f>
        <v/>
      </c>
      <c r="B11" s="91"/>
      <c r="C11" s="90" t="str">
        <f>IFERROR(INDEX([1]Events!$A:$A,MATCH(C9,[1]Events!$I:$I,0)),"")</f>
        <v/>
      </c>
      <c r="D11" s="91"/>
      <c r="E11" s="90" t="str">
        <f>IFERROR(INDEX([1]Events!$A:$A,MATCH(E9,[1]Events!$I:$I,0)),"")</f>
        <v/>
      </c>
      <c r="F11" s="91"/>
      <c r="G11" s="90" t="str">
        <f>IFERROR(INDEX([1]Events!$A:$A,MATCH(G9,[1]Events!$I:$I,0)),"")</f>
        <v/>
      </c>
      <c r="H11" s="91"/>
      <c r="I11" s="90" t="str">
        <f>IFERROR(INDEX([1]Events!$A:$A,MATCH(I9,[1]Events!$I:$I,0)),"")</f>
        <v/>
      </c>
      <c r="J11" s="91"/>
      <c r="K11" s="90" t="str">
        <f>IFERROR(INDEX([1]Events!$A:$A,MATCH(K9,[1]Events!$I:$I,0)),"")</f>
        <v/>
      </c>
      <c r="L11" s="91"/>
      <c r="M11" s="90" t="str">
        <f>IFERROR(INDEX([1]Events!$A:$A,MATCH(M9,[1]Events!$I:$I,0)),"")</f>
        <v/>
      </c>
      <c r="N11" s="91"/>
    </row>
    <row r="12" spans="1:14" s="49" customFormat="1" ht="10.199999999999999" x14ac:dyDescent="0.25">
      <c r="A12" s="90" t="str">
        <f>IFERROR(INDEX([1]Events!$A:$A,MATCH(A9,[1]Events!$J:$J,0)),"")</f>
        <v/>
      </c>
      <c r="B12" s="91"/>
      <c r="C12" s="90" t="str">
        <f>IFERROR(INDEX([1]Events!$A:$A,MATCH(C9,[1]Events!$J:$J,0)),"")</f>
        <v/>
      </c>
      <c r="D12" s="91"/>
      <c r="E12" s="90" t="str">
        <f>IFERROR(INDEX([1]Events!$A:$A,MATCH(E9,[1]Events!$J:$J,0)),"")</f>
        <v/>
      </c>
      <c r="F12" s="91"/>
      <c r="G12" s="90" t="str">
        <f>IFERROR(INDEX([1]Events!$A:$A,MATCH(G9,[1]Events!$J:$J,0)),"")</f>
        <v/>
      </c>
      <c r="H12" s="91"/>
      <c r="I12" s="90" t="str">
        <f>IFERROR(INDEX([1]Events!$A:$A,MATCH(I9,[1]Events!$J:$J,0)),"")</f>
        <v/>
      </c>
      <c r="J12" s="91"/>
      <c r="K12" s="90" t="str">
        <f>IFERROR(INDEX([1]Events!$A:$A,MATCH(K9,[1]Events!$J:$J,0)),"")</f>
        <v/>
      </c>
      <c r="L12" s="91"/>
      <c r="M12" s="90" t="str">
        <f>IFERROR(INDEX([1]Events!$A:$A,MATCH(M9,[1]Events!$J:$J,0)),"")</f>
        <v/>
      </c>
      <c r="N12" s="91"/>
    </row>
    <row r="13" spans="1:14" s="50" customFormat="1" x14ac:dyDescent="0.25">
      <c r="A13" s="45">
        <f>IF(M9="","",IF(MONTH(M9+1)&lt;&gt;MONTH(M9),"",M9+1))</f>
        <v>43989</v>
      </c>
      <c r="B13" s="44" t="str">
        <f>IFERROR(INDEX([1]Events!$A:$A,MATCH(A13,[1]Events!$G:$G,0)),"")</f>
        <v/>
      </c>
      <c r="C13" s="45">
        <f>IF(A13="","",IF(MONTH(A13+1)&lt;&gt;MONTH(A13),"",A13+1))</f>
        <v>43990</v>
      </c>
      <c r="D13" s="44" t="str">
        <f>IFERROR(INDEX([1]Events!$A:$A,MATCH(C13,[1]Events!$G:$G,0)),"")</f>
        <v/>
      </c>
      <c r="E13" s="45">
        <f>IF(C13="","",IF(MONTH(C13+1)&lt;&gt;MONTH(C13),"",C13+1))</f>
        <v>43991</v>
      </c>
      <c r="F13" s="44" t="str">
        <f>IFERROR(INDEX([1]Events!$A:$A,MATCH(E13,[1]Events!$G:$G,0)),"")</f>
        <v/>
      </c>
      <c r="G13" s="45">
        <f>IF(E13="","",IF(MONTH(E13+1)&lt;&gt;MONTH(E13),"",E13+1))</f>
        <v>43992</v>
      </c>
      <c r="H13" s="44" t="str">
        <f>IFERROR(INDEX([1]Events!$A:$A,MATCH(G13,[1]Events!$G:$G,0)),"")</f>
        <v/>
      </c>
      <c r="I13" s="45">
        <f>IF(G13="","",IF(MONTH(G13+1)&lt;&gt;MONTH(G13),"",G13+1))</f>
        <v>43993</v>
      </c>
      <c r="J13" s="44" t="str">
        <f>IFERROR(INDEX([1]Events!$A:$A,MATCH(I13,[1]Events!$G:$G,0)),"")</f>
        <v/>
      </c>
      <c r="K13" s="45">
        <f>IF(I13="","",IF(MONTH(I13+1)&lt;&gt;MONTH(I13),"",I13+1))</f>
        <v>43994</v>
      </c>
      <c r="L13" s="44" t="str">
        <f>IFERROR(INDEX([1]Events!$A:$A,MATCH(K13,[1]Events!$G:$G,0)),"")</f>
        <v/>
      </c>
      <c r="M13" s="45">
        <f>IF(K13="","",IF(MONTH(K13+1)&lt;&gt;MONTH(K13),"",K13+1))</f>
        <v>43995</v>
      </c>
      <c r="N13" s="44" t="str">
        <f>IFERROR(INDEX([1]Events!$A:$A,MATCH(M13,[1]Events!$G:$G,0)),"")</f>
        <v/>
      </c>
    </row>
    <row r="14" spans="1:14" s="49" customFormat="1" ht="10.199999999999999" x14ac:dyDescent="0.25">
      <c r="A14" s="90" t="str">
        <f>IFERROR(INDEX([1]Events!$A:$A,MATCH(A13,[1]Events!$H:$H,0)),"")</f>
        <v/>
      </c>
      <c r="B14" s="91" t="str">
        <f>IFERROR(INDEX([1]Events!#REF!,MATCH(A14,[1]Events!A:A,0)),"")</f>
        <v/>
      </c>
      <c r="C14" s="90" t="str">
        <f>IFERROR(INDEX([1]Events!$A:$A,MATCH(C13,[1]Events!$H:$H,0)),"")</f>
        <v/>
      </c>
      <c r="D14" s="91" t="str">
        <f>IFERROR(INDEX([1]Events!#REF!,MATCH(C14,[1]Events!C:C,0)),"")</f>
        <v/>
      </c>
      <c r="E14" s="90" t="str">
        <f>IFERROR(INDEX([1]Events!$A:$A,MATCH(E13,[1]Events!$H:$H,0)),"")</f>
        <v/>
      </c>
      <c r="F14" s="91" t="str">
        <f>IFERROR(INDEX([1]Events!#REF!,MATCH(E14,[1]Events!E:E,0)),"")</f>
        <v/>
      </c>
      <c r="G14" s="90" t="str">
        <f>IFERROR(INDEX([1]Events!$A:$A,MATCH(G13,[1]Events!$H:$H,0)),"")</f>
        <v/>
      </c>
      <c r="H14" s="91" t="str">
        <f>IFERROR(INDEX([1]Events!A:A,MATCH(G14,[1]Events!G:G,0)),"")</f>
        <v/>
      </c>
      <c r="I14" s="90" t="str">
        <f>IFERROR(INDEX([1]Events!$A:$A,MATCH(I13,[1]Events!$H:$H,0)),"")</f>
        <v/>
      </c>
      <c r="J14" s="91" t="str">
        <f>IFERROR(INDEX([1]Events!C:C,MATCH(I14,[1]Events!I:I,0)),"")</f>
        <v/>
      </c>
      <c r="K14" s="90" t="str">
        <f>IFERROR(INDEX([1]Events!$A:$A,MATCH(K13,[1]Events!$H:$H,0)),"")</f>
        <v/>
      </c>
      <c r="L14" s="91" t="str">
        <f>IFERROR(INDEX([1]Events!E:E,MATCH(K14,[1]Events!#REF!,0)),"")</f>
        <v/>
      </c>
      <c r="M14" s="90" t="str">
        <f>IFERROR(INDEX([1]Events!$A:$A,MATCH(M13,[1]Events!$H:$H,0)),"")</f>
        <v/>
      </c>
      <c r="N14" s="91" t="str">
        <f>IFERROR(INDEX([1]Events!G:G,MATCH(M14,[1]Events!K:K,0)),"")</f>
        <v/>
      </c>
    </row>
    <row r="15" spans="1:14" s="49" customFormat="1" ht="10.199999999999999" x14ac:dyDescent="0.25">
      <c r="A15" s="90" t="str">
        <f>IFERROR(INDEX([1]Events!$A:$A,MATCH(A13,[1]Events!$I:$I,0)),"")</f>
        <v/>
      </c>
      <c r="B15" s="91"/>
      <c r="C15" s="90" t="str">
        <f>IFERROR(INDEX([1]Events!$A:$A,MATCH(C13,[1]Events!$I:$I,0)),"")</f>
        <v/>
      </c>
      <c r="D15" s="91"/>
      <c r="E15" s="90" t="str">
        <f>IFERROR(INDEX([1]Events!$A:$A,MATCH(E13,[1]Events!$I:$I,0)),"")</f>
        <v/>
      </c>
      <c r="F15" s="91"/>
      <c r="G15" s="90" t="str">
        <f>IFERROR(INDEX([1]Events!$A:$A,MATCH(G13,[1]Events!$I:$I,0)),"")</f>
        <v/>
      </c>
      <c r="H15" s="91"/>
      <c r="I15" s="90" t="str">
        <f>IFERROR(INDEX([1]Events!$A:$A,MATCH(I13,[1]Events!$I:$I,0)),"")</f>
        <v/>
      </c>
      <c r="J15" s="91"/>
      <c r="K15" s="90" t="str">
        <f>IFERROR(INDEX([1]Events!$A:$A,MATCH(K13,[1]Events!$I:$I,0)),"")</f>
        <v/>
      </c>
      <c r="L15" s="91"/>
      <c r="M15" s="90" t="str">
        <f>IFERROR(INDEX([1]Events!$A:$A,MATCH(M13,[1]Events!$I:$I,0)),"")</f>
        <v/>
      </c>
      <c r="N15" s="91"/>
    </row>
    <row r="16" spans="1:14" s="49" customFormat="1" ht="10.199999999999999" x14ac:dyDescent="0.25">
      <c r="A16" s="90" t="str">
        <f>IFERROR(INDEX([1]Events!$A:$A,MATCH(A13,[1]Events!$J:$J,0)),"")</f>
        <v/>
      </c>
      <c r="B16" s="91"/>
      <c r="C16" s="90" t="str">
        <f>IFERROR(INDEX([1]Events!$A:$A,MATCH(C13,[1]Events!$J:$J,0)),"")</f>
        <v/>
      </c>
      <c r="D16" s="91"/>
      <c r="E16" s="90" t="str">
        <f>IFERROR(INDEX([1]Events!$A:$A,MATCH(E13,[1]Events!$J:$J,0)),"")</f>
        <v/>
      </c>
      <c r="F16" s="91"/>
      <c r="G16" s="90" t="str">
        <f>IFERROR(INDEX([1]Events!$A:$A,MATCH(G13,[1]Events!$J:$J,0)),"")</f>
        <v/>
      </c>
      <c r="H16" s="91"/>
      <c r="I16" s="90" t="str">
        <f>IFERROR(INDEX([1]Events!$A:$A,MATCH(I13,[1]Events!$J:$J,0)),"")</f>
        <v/>
      </c>
      <c r="J16" s="91"/>
      <c r="K16" s="90" t="str">
        <f>IFERROR(INDEX([1]Events!$A:$A,MATCH(K13,[1]Events!$J:$J,0)),"")</f>
        <v/>
      </c>
      <c r="L16" s="91"/>
      <c r="M16" s="90" t="str">
        <f>IFERROR(INDEX([1]Events!$A:$A,MATCH(M13,[1]Events!$J:$J,0)),"")</f>
        <v/>
      </c>
      <c r="N16" s="91"/>
    </row>
    <row r="17" spans="1:14" s="50" customFormat="1" x14ac:dyDescent="0.25">
      <c r="A17" s="45">
        <f>IF(M13="","",IF(MONTH(M13+1)&lt;&gt;MONTH(M13),"",M13+1))</f>
        <v>43996</v>
      </c>
      <c r="B17" s="44" t="str">
        <f>IFERROR(INDEX([1]Events!$A:$A,MATCH(A17,[1]Events!$G:$G,0)),"")</f>
        <v>Flag Day</v>
      </c>
      <c r="C17" s="45">
        <f>IF(A17="","",IF(MONTH(A17+1)&lt;&gt;MONTH(A17),"",A17+1))</f>
        <v>43997</v>
      </c>
      <c r="D17" s="44" t="str">
        <f>IFERROR(INDEX([1]Events!$A:$A,MATCH(C17,[1]Events!$G:$G,0)),"")</f>
        <v/>
      </c>
      <c r="E17" s="45">
        <f>IF(C17="","",IF(MONTH(C17+1)&lt;&gt;MONTH(C17),"",C17+1))</f>
        <v>43998</v>
      </c>
      <c r="F17" s="44" t="str">
        <f>IFERROR(INDEX([1]Events!$A:$A,MATCH(E17,[1]Events!$G:$G,0)),"")</f>
        <v/>
      </c>
      <c r="G17" s="45">
        <f>IF(E17="","",IF(MONTH(E17+1)&lt;&gt;MONTH(E17),"",E17+1))</f>
        <v>43999</v>
      </c>
      <c r="H17" s="44" t="str">
        <f>IFERROR(INDEX([1]Events!$A:$A,MATCH(G17,[1]Events!$G:$G,0)),"")</f>
        <v/>
      </c>
      <c r="I17" s="45">
        <f>IF(G17="","",IF(MONTH(G17+1)&lt;&gt;MONTH(G17),"",G17+1))</f>
        <v>44000</v>
      </c>
      <c r="J17" s="44" t="str">
        <f>IFERROR(INDEX([1]Events!$A:$A,MATCH(I17,[1]Events!$G:$G,0)),"")</f>
        <v/>
      </c>
      <c r="K17" s="45">
        <f>IF(I17="","",IF(MONTH(I17+1)&lt;&gt;MONTH(I17),"",I17+1))</f>
        <v>44001</v>
      </c>
      <c r="L17" s="44" t="str">
        <f>IFERROR(INDEX([1]Events!$A:$A,MATCH(K17,[1]Events!$G:$G,0)),"")</f>
        <v/>
      </c>
      <c r="M17" s="45">
        <f>IF(K17="","",IF(MONTH(K17+1)&lt;&gt;MONTH(K17),"",K17+1))</f>
        <v>44002</v>
      </c>
      <c r="N17" s="44" t="str">
        <f>IFERROR(INDEX([1]Events!$A:$A,MATCH(M17,[1]Events!$G:$G,0)),"")</f>
        <v>June Solstice (GMT)</v>
      </c>
    </row>
    <row r="18" spans="1:14" s="49" customFormat="1" ht="10.199999999999999" x14ac:dyDescent="0.25">
      <c r="A18" s="90" t="str">
        <f>IFERROR(INDEX([1]Events!$A:$A,MATCH(A17,[1]Events!$H:$H,0)),"")</f>
        <v/>
      </c>
      <c r="B18" s="91" t="str">
        <f>IFERROR(INDEX([1]Events!#REF!,MATCH(A18,[1]Events!A:A,0)),"")</f>
        <v/>
      </c>
      <c r="C18" s="90" t="str">
        <f>IFERROR(INDEX([1]Events!$A:$A,MATCH(C17,[1]Events!$H:$H,0)),"")</f>
        <v/>
      </c>
      <c r="D18" s="91" t="str">
        <f>IFERROR(INDEX([1]Events!#REF!,MATCH(C18,[1]Events!C:C,0)),"")</f>
        <v/>
      </c>
      <c r="E18" s="90" t="str">
        <f>IFERROR(INDEX([1]Events!$A:$A,MATCH(E17,[1]Events!$H:$H,0)),"")</f>
        <v/>
      </c>
      <c r="F18" s="91" t="str">
        <f>IFERROR(INDEX([1]Events!#REF!,MATCH(E18,[1]Events!E:E,0)),"")</f>
        <v/>
      </c>
      <c r="G18" s="90" t="str">
        <f>IFERROR(INDEX([1]Events!$A:$A,MATCH(G17,[1]Events!$H:$H,0)),"")</f>
        <v/>
      </c>
      <c r="H18" s="91" t="str">
        <f>IFERROR(INDEX([1]Events!A:A,MATCH(G18,[1]Events!G:G,0)),"")</f>
        <v/>
      </c>
      <c r="I18" s="90" t="str">
        <f>IFERROR(INDEX([1]Events!$A:$A,MATCH(I17,[1]Events!$H:$H,0)),"")</f>
        <v/>
      </c>
      <c r="J18" s="91" t="str">
        <f>IFERROR(INDEX([1]Events!C:C,MATCH(I18,[1]Events!I:I,0)),"")</f>
        <v/>
      </c>
      <c r="K18" s="90" t="str">
        <f>IFERROR(INDEX([1]Events!$A:$A,MATCH(K17,[1]Events!$H:$H,0)),"")</f>
        <v/>
      </c>
      <c r="L18" s="91" t="str">
        <f>IFERROR(INDEX([1]Events!E:E,MATCH(K18,[1]Events!#REF!,0)),"")</f>
        <v/>
      </c>
      <c r="M18" s="90" t="str">
        <f>IFERROR(INDEX([1]Events!$A:$A,MATCH(M17,[1]Events!$H:$H,0)),"")</f>
        <v/>
      </c>
      <c r="N18" s="91" t="str">
        <f>IFERROR(INDEX([1]Events!G:G,MATCH(M18,[1]Events!K:K,0)),"")</f>
        <v/>
      </c>
    </row>
    <row r="19" spans="1:14" s="49" customFormat="1" ht="10.199999999999999" x14ac:dyDescent="0.25">
      <c r="A19" s="90" t="str">
        <f>IFERROR(INDEX([1]Events!$A:$A,MATCH(A17,[1]Events!$I:$I,0)),"")</f>
        <v/>
      </c>
      <c r="B19" s="91"/>
      <c r="C19" s="90" t="str">
        <f>IFERROR(INDEX([1]Events!$A:$A,MATCH(C17,[1]Events!$I:$I,0)),"")</f>
        <v/>
      </c>
      <c r="D19" s="91"/>
      <c r="E19" s="90" t="str">
        <f>IFERROR(INDEX([1]Events!$A:$A,MATCH(E17,[1]Events!$I:$I,0)),"")</f>
        <v/>
      </c>
      <c r="F19" s="91"/>
      <c r="G19" s="90" t="str">
        <f>IFERROR(INDEX([1]Events!$A:$A,MATCH(G17,[1]Events!$I:$I,0)),"")</f>
        <v/>
      </c>
      <c r="H19" s="91"/>
      <c r="I19" s="90" t="str">
        <f>IFERROR(INDEX([1]Events!$A:$A,MATCH(I17,[1]Events!$I:$I,0)),"")</f>
        <v/>
      </c>
      <c r="J19" s="91"/>
      <c r="K19" s="90" t="str">
        <f>IFERROR(INDEX([1]Events!$A:$A,MATCH(K17,[1]Events!$I:$I,0)),"")</f>
        <v/>
      </c>
      <c r="L19" s="91"/>
      <c r="M19" s="90" t="str">
        <f>IFERROR(INDEX([1]Events!$A:$A,MATCH(M17,[1]Events!$I:$I,0)),"")</f>
        <v/>
      </c>
      <c r="N19" s="91"/>
    </row>
    <row r="20" spans="1:14" s="49" customFormat="1" ht="10.199999999999999" x14ac:dyDescent="0.25">
      <c r="A20" s="90" t="str">
        <f>IFERROR(INDEX([1]Events!$A:$A,MATCH(A17,[1]Events!$J:$J,0)),"")</f>
        <v/>
      </c>
      <c r="B20" s="91"/>
      <c r="C20" s="90" t="str">
        <f>IFERROR(INDEX([1]Events!$A:$A,MATCH(C17,[1]Events!$J:$J,0)),"")</f>
        <v/>
      </c>
      <c r="D20" s="91"/>
      <c r="E20" s="90" t="str">
        <f>IFERROR(INDEX([1]Events!$A:$A,MATCH(E17,[1]Events!$J:$J,0)),"")</f>
        <v/>
      </c>
      <c r="F20" s="91"/>
      <c r="G20" s="90" t="str">
        <f>IFERROR(INDEX([1]Events!$A:$A,MATCH(G17,[1]Events!$J:$J,0)),"")</f>
        <v/>
      </c>
      <c r="H20" s="91"/>
      <c r="I20" s="90" t="str">
        <f>IFERROR(INDEX([1]Events!$A:$A,MATCH(I17,[1]Events!$J:$J,0)),"")</f>
        <v/>
      </c>
      <c r="J20" s="91"/>
      <c r="K20" s="90" t="str">
        <f>IFERROR(INDEX([1]Events!$A:$A,MATCH(K17,[1]Events!$J:$J,0)),"")</f>
        <v/>
      </c>
      <c r="L20" s="91"/>
      <c r="M20" s="90" t="str">
        <f>IFERROR(INDEX([1]Events!$A:$A,MATCH(M17,[1]Events!$J:$J,0)),"")</f>
        <v/>
      </c>
      <c r="N20" s="91"/>
    </row>
    <row r="21" spans="1:14" s="50" customFormat="1" x14ac:dyDescent="0.25">
      <c r="A21" s="45">
        <f>IF(M17="","",IF(MONTH(M17+1)&lt;&gt;MONTH(M17),"",M17+1))</f>
        <v>44003</v>
      </c>
      <c r="B21" s="44" t="str">
        <f>IFERROR(INDEX([1]Events!$A:$A,MATCH(A21,[1]Events!$G:$G,0)),"")</f>
        <v>Father's Day</v>
      </c>
      <c r="C21" s="45">
        <f>IF(A21="","",IF(MONTH(A21+1)&lt;&gt;MONTH(A21),"",A21+1))</f>
        <v>44004</v>
      </c>
      <c r="D21" s="44" t="str">
        <f>IFERROR(INDEX([1]Events!$A:$A,MATCH(C21,[1]Events!$G:$G,0)),"")</f>
        <v/>
      </c>
      <c r="E21" s="45">
        <f>IF(C21="","",IF(MONTH(C21+1)&lt;&gt;MONTH(C21),"",C21+1))</f>
        <v>44005</v>
      </c>
      <c r="F21" s="44" t="str">
        <f>IFERROR(INDEX([1]Events!$A:$A,MATCH(E21,[1]Events!$G:$G,0)),"")</f>
        <v/>
      </c>
      <c r="G21" s="45">
        <f>IF(E21="","",IF(MONTH(E21+1)&lt;&gt;MONTH(E21),"",E21+1))</f>
        <v>44006</v>
      </c>
      <c r="H21" s="44" t="str">
        <f>IFERROR(INDEX([1]Events!$A:$A,MATCH(G21,[1]Events!$G:$G,0)),"")</f>
        <v/>
      </c>
      <c r="I21" s="45">
        <f>IF(G21="","",IF(MONTH(G21+1)&lt;&gt;MONTH(G21),"",G21+1))</f>
        <v>44007</v>
      </c>
      <c r="J21" s="44" t="str">
        <f>IFERROR(INDEX([1]Events!$A:$A,MATCH(I21,[1]Events!$G:$G,0)),"")</f>
        <v/>
      </c>
      <c r="K21" s="45">
        <f>IF(I21="","",IF(MONTH(I21+1)&lt;&gt;MONTH(I21),"",I21+1))</f>
        <v>44008</v>
      </c>
      <c r="L21" s="44" t="str">
        <f>IFERROR(INDEX([1]Events!$A:$A,MATCH(K21,[1]Events!$G:$G,0)),"")</f>
        <v/>
      </c>
      <c r="M21" s="45">
        <f>IF(K21="","",IF(MONTH(K21+1)&lt;&gt;MONTH(K21),"",K21+1))</f>
        <v>44009</v>
      </c>
      <c r="N21" s="44" t="str">
        <f>IFERROR(INDEX([1]Events!$A:$A,MATCH(M21,[1]Events!$G:$G,0)),"")</f>
        <v/>
      </c>
    </row>
    <row r="22" spans="1:14" s="49" customFormat="1" ht="10.199999999999999" x14ac:dyDescent="0.25">
      <c r="A22" s="90" t="str">
        <f>IFERROR(INDEX([1]Events!$A:$A,MATCH(A21,[1]Events!$H:$H,0)),"")</f>
        <v/>
      </c>
      <c r="B22" s="91" t="str">
        <f>IFERROR(INDEX([1]Events!#REF!,MATCH(A22,[1]Events!A:A,0)),"")</f>
        <v/>
      </c>
      <c r="C22" s="90" t="str">
        <f>IFERROR(INDEX([1]Events!$A:$A,MATCH(C21,[1]Events!$H:$H,0)),"")</f>
        <v/>
      </c>
      <c r="D22" s="91" t="str">
        <f>IFERROR(INDEX([1]Events!#REF!,MATCH(C22,[1]Events!C:C,0)),"")</f>
        <v/>
      </c>
      <c r="E22" s="90" t="str">
        <f>IFERROR(INDEX([1]Events!$A:$A,MATCH(E21,[1]Events!$H:$H,0)),"")</f>
        <v/>
      </c>
      <c r="F22" s="91" t="str">
        <f>IFERROR(INDEX([1]Events!#REF!,MATCH(E22,[1]Events!E:E,0)),"")</f>
        <v/>
      </c>
      <c r="G22" s="90" t="str">
        <f>IFERROR(INDEX([1]Events!$A:$A,MATCH(G21,[1]Events!$H:$H,0)),"")</f>
        <v/>
      </c>
      <c r="H22" s="91" t="str">
        <f>IFERROR(INDEX([1]Events!A:A,MATCH(G22,[1]Events!G:G,0)),"")</f>
        <v/>
      </c>
      <c r="I22" s="90" t="str">
        <f>IFERROR(INDEX([1]Events!$A:$A,MATCH(I21,[1]Events!$H:$H,0)),"")</f>
        <v/>
      </c>
      <c r="J22" s="91" t="str">
        <f>IFERROR(INDEX([1]Events!C:C,MATCH(I22,[1]Events!I:I,0)),"")</f>
        <v/>
      </c>
      <c r="K22" s="90" t="str">
        <f>IFERROR(INDEX([1]Events!$A:$A,MATCH(K21,[1]Events!$H:$H,0)),"")</f>
        <v/>
      </c>
      <c r="L22" s="91" t="str">
        <f>IFERROR(INDEX([1]Events!E:E,MATCH(K22,[1]Events!#REF!,0)),"")</f>
        <v/>
      </c>
      <c r="M22" s="90" t="str">
        <f>IFERROR(INDEX([1]Events!$A:$A,MATCH(M21,[1]Events!$H:$H,0)),"")</f>
        <v/>
      </c>
      <c r="N22" s="91" t="str">
        <f>IFERROR(INDEX([1]Events!G:G,MATCH(M22,[1]Events!K:K,0)),"")</f>
        <v/>
      </c>
    </row>
    <row r="23" spans="1:14" s="49" customFormat="1" ht="10.199999999999999" x14ac:dyDescent="0.25">
      <c r="A23" s="90" t="str">
        <f>IFERROR(INDEX([1]Events!$A:$A,MATCH(A21,[1]Events!$I:$I,0)),"")</f>
        <v/>
      </c>
      <c r="B23" s="91"/>
      <c r="C23" s="90" t="str">
        <f>IFERROR(INDEX([1]Events!$A:$A,MATCH(C21,[1]Events!$I:$I,0)),"")</f>
        <v/>
      </c>
      <c r="D23" s="91"/>
      <c r="E23" s="90" t="str">
        <f>IFERROR(INDEX([1]Events!$A:$A,MATCH(E21,[1]Events!$I:$I,0)),"")</f>
        <v/>
      </c>
      <c r="F23" s="91"/>
      <c r="G23" s="90" t="str">
        <f>IFERROR(INDEX([1]Events!$A:$A,MATCH(G21,[1]Events!$I:$I,0)),"")</f>
        <v/>
      </c>
      <c r="H23" s="91"/>
      <c r="I23" s="90" t="str">
        <f>IFERROR(INDEX([1]Events!$A:$A,MATCH(I21,[1]Events!$I:$I,0)),"")</f>
        <v/>
      </c>
      <c r="J23" s="91"/>
      <c r="K23" s="90" t="str">
        <f>IFERROR(INDEX([1]Events!$A:$A,MATCH(K21,[1]Events!$I:$I,0)),"")</f>
        <v/>
      </c>
      <c r="L23" s="91"/>
      <c r="M23" s="90" t="str">
        <f>IFERROR(INDEX([1]Events!$A:$A,MATCH(M21,[1]Events!$I:$I,0)),"")</f>
        <v/>
      </c>
      <c r="N23" s="91"/>
    </row>
    <row r="24" spans="1:14" s="49" customFormat="1" ht="10.199999999999999" x14ac:dyDescent="0.25">
      <c r="A24" s="90" t="str">
        <f>IFERROR(INDEX([1]Events!$A:$A,MATCH(A21,[1]Events!$J:$J,0)),"")</f>
        <v/>
      </c>
      <c r="B24" s="91"/>
      <c r="C24" s="90" t="str">
        <f>IFERROR(INDEX([1]Events!$A:$A,MATCH(C21,[1]Events!$J:$J,0)),"")</f>
        <v/>
      </c>
      <c r="D24" s="91"/>
      <c r="E24" s="90" t="str">
        <f>IFERROR(INDEX([1]Events!$A:$A,MATCH(E21,[1]Events!$J:$J,0)),"")</f>
        <v/>
      </c>
      <c r="F24" s="91"/>
      <c r="G24" s="90" t="str">
        <f>IFERROR(INDEX([1]Events!$A:$A,MATCH(G21,[1]Events!$J:$J,0)),"")</f>
        <v/>
      </c>
      <c r="H24" s="91"/>
      <c r="I24" s="90" t="str">
        <f>IFERROR(INDEX([1]Events!$A:$A,MATCH(I21,[1]Events!$J:$J,0)),"")</f>
        <v/>
      </c>
      <c r="J24" s="91"/>
      <c r="K24" s="90" t="str">
        <f>IFERROR(INDEX([1]Events!$A:$A,MATCH(K21,[1]Events!$J:$J,0)),"")</f>
        <v/>
      </c>
      <c r="L24" s="91"/>
      <c r="M24" s="90" t="str">
        <f>IFERROR(INDEX([1]Events!$A:$A,MATCH(M21,[1]Events!$J:$J,0)),"")</f>
        <v/>
      </c>
      <c r="N24" s="91"/>
    </row>
    <row r="25" spans="1:14" s="50" customFormat="1" x14ac:dyDescent="0.25">
      <c r="A25" s="45">
        <f>IF(M21="","",IF(MONTH(M21+1)&lt;&gt;MONTH(M21),"",M21+1))</f>
        <v>44010</v>
      </c>
      <c r="B25" s="44" t="str">
        <f>IFERROR(INDEX([1]Events!$A:$A,MATCH(A25,[1]Events!$G:$G,0)),"")</f>
        <v/>
      </c>
      <c r="C25" s="45">
        <f>IF(A25="","",IF(MONTH(A25+1)&lt;&gt;MONTH(A25),"",A25+1))</f>
        <v>44011</v>
      </c>
      <c r="D25" s="44" t="str">
        <f>IFERROR(INDEX([1]Events!$A:$A,MATCH(C25,[1]Events!$G:$G,0)),"")</f>
        <v/>
      </c>
      <c r="E25" s="45">
        <f>IF(C25="","",IF(MONTH(C25+1)&lt;&gt;MONTH(C25),"",C25+1))</f>
        <v>44012</v>
      </c>
      <c r="F25" s="44" t="str">
        <f>IFERROR(INDEX([1]Events!$A:$A,MATCH(E25,[1]Events!$G:$G,0)),"")</f>
        <v/>
      </c>
      <c r="G25" s="45" t="str">
        <f>IF(E25="","",IF(MONTH(E25+1)&lt;&gt;MONTH(E25),"",E25+1))</f>
        <v/>
      </c>
      <c r="H25" s="44" t="str">
        <f>IFERROR(INDEX([1]Events!$A:$A,MATCH(G25,[1]Events!$G:$G,0)),"")</f>
        <v/>
      </c>
      <c r="I25" s="45" t="str">
        <f>IF(G25="","",IF(MONTH(G25+1)&lt;&gt;MONTH(G25),"",G25+1))</f>
        <v/>
      </c>
      <c r="J25" s="44" t="str">
        <f>IFERROR(INDEX([1]Events!$A:$A,MATCH(I25,[1]Events!$G:$G,0)),"")</f>
        <v/>
      </c>
      <c r="K25" s="45" t="str">
        <f>IF(I25="","",IF(MONTH(I25+1)&lt;&gt;MONTH(I25),"",I25+1))</f>
        <v/>
      </c>
      <c r="L25" s="44" t="str">
        <f>IFERROR(INDEX([1]Events!$A:$A,MATCH(K25,[1]Events!$G:$G,0)),"")</f>
        <v/>
      </c>
      <c r="M25" s="45" t="str">
        <f>IF(K25="","",IF(MONTH(K25+1)&lt;&gt;MONTH(K25),"",K25+1))</f>
        <v/>
      </c>
      <c r="N25" s="44" t="str">
        <f>IFERROR(INDEX([1]Events!$A:$A,MATCH(M25,[1]Events!$G:$G,0)),"")</f>
        <v/>
      </c>
    </row>
    <row r="26" spans="1:14" s="49" customFormat="1" ht="10.199999999999999" x14ac:dyDescent="0.25">
      <c r="A26" s="90" t="str">
        <f>IFERROR(INDEX([1]Events!$A:$A,MATCH(A25,[1]Events!$H:$H,0)),"")</f>
        <v/>
      </c>
      <c r="B26" s="91" t="str">
        <f>IFERROR(INDEX([1]Events!#REF!,MATCH(A26,[1]Events!A:A,0)),"")</f>
        <v/>
      </c>
      <c r="C26" s="90" t="str">
        <f>IFERROR(INDEX([1]Events!$A:$A,MATCH(C25,[1]Events!$H:$H,0)),"")</f>
        <v/>
      </c>
      <c r="D26" s="91" t="str">
        <f>IFERROR(INDEX([1]Events!#REF!,MATCH(C26,[1]Events!C:C,0)),"")</f>
        <v/>
      </c>
      <c r="E26" s="90" t="str">
        <f>IFERROR(INDEX([1]Events!$A:$A,MATCH(E25,[1]Events!$H:$H,0)),"")</f>
        <v/>
      </c>
      <c r="F26" s="91" t="str">
        <f>IFERROR(INDEX([1]Events!#REF!,MATCH(E26,[1]Events!E:E,0)),"")</f>
        <v/>
      </c>
      <c r="G26" s="90" t="str">
        <f>IFERROR(INDEX([1]Events!$A:$A,MATCH(G25,[1]Events!$H:$H,0)),"")</f>
        <v/>
      </c>
      <c r="H26" s="91" t="str">
        <f>IFERROR(INDEX([1]Events!A:A,MATCH(G26,[1]Events!G:G,0)),"")</f>
        <v/>
      </c>
      <c r="I26" s="90" t="str">
        <f>IFERROR(INDEX([1]Events!$A:$A,MATCH(I25,[1]Events!$H:$H,0)),"")</f>
        <v/>
      </c>
      <c r="J26" s="91" t="str">
        <f>IFERROR(INDEX([1]Events!C:C,MATCH(I26,[1]Events!I:I,0)),"")</f>
        <v/>
      </c>
      <c r="K26" s="90" t="str">
        <f>IFERROR(INDEX([1]Events!$A:$A,MATCH(K25,[1]Events!$H:$H,0)),"")</f>
        <v/>
      </c>
      <c r="L26" s="91" t="str">
        <f>IFERROR(INDEX([1]Events!E:E,MATCH(K26,[1]Events!#REF!,0)),"")</f>
        <v/>
      </c>
      <c r="M26" s="90" t="str">
        <f>IFERROR(INDEX([1]Events!$A:$A,MATCH(M25,[1]Events!$H:$H,0)),"")</f>
        <v/>
      </c>
      <c r="N26" s="91" t="str">
        <f>IFERROR(INDEX([1]Events!G:G,MATCH(M26,[1]Events!K:K,0)),"")</f>
        <v/>
      </c>
    </row>
    <row r="27" spans="1:14" s="49" customFormat="1" ht="10.199999999999999" x14ac:dyDescent="0.25">
      <c r="A27" s="90" t="str">
        <f>IFERROR(INDEX([1]Events!$A:$A,MATCH(A25,[1]Events!$I:$I,0)),"")</f>
        <v/>
      </c>
      <c r="B27" s="91"/>
      <c r="C27" s="90" t="str">
        <f>IFERROR(INDEX([1]Events!$A:$A,MATCH(C25,[1]Events!$I:$I,0)),"")</f>
        <v/>
      </c>
      <c r="D27" s="91"/>
      <c r="E27" s="90" t="str">
        <f>IFERROR(INDEX([1]Events!$A:$A,MATCH(E25,[1]Events!$I:$I,0)),"")</f>
        <v/>
      </c>
      <c r="F27" s="91"/>
      <c r="G27" s="90" t="str">
        <f>IFERROR(INDEX([1]Events!$A:$A,MATCH(G25,[1]Events!$I:$I,0)),"")</f>
        <v/>
      </c>
      <c r="H27" s="91"/>
      <c r="I27" s="90" t="str">
        <f>IFERROR(INDEX([1]Events!$A:$A,MATCH(I25,[1]Events!$I:$I,0)),"")</f>
        <v/>
      </c>
      <c r="J27" s="91"/>
      <c r="K27" s="90" t="str">
        <f>IFERROR(INDEX([1]Events!$A:$A,MATCH(K25,[1]Events!$I:$I,0)),"")</f>
        <v/>
      </c>
      <c r="L27" s="91"/>
      <c r="M27" s="90" t="str">
        <f>IFERROR(INDEX([1]Events!$A:$A,MATCH(M25,[1]Events!$I:$I,0)),"")</f>
        <v/>
      </c>
      <c r="N27" s="91"/>
    </row>
    <row r="28" spans="1:14" s="49" customFormat="1" ht="10.199999999999999" x14ac:dyDescent="0.25">
      <c r="A28" s="90" t="str">
        <f>IFERROR(INDEX([1]Events!$A:$A,MATCH(A25,[1]Events!$J:$J,0)),"")</f>
        <v/>
      </c>
      <c r="B28" s="91"/>
      <c r="C28" s="90" t="str">
        <f>IFERROR(INDEX([1]Events!$A:$A,MATCH(C25,[1]Events!$J:$J,0)),"")</f>
        <v/>
      </c>
      <c r="D28" s="91"/>
      <c r="E28" s="92" t="str">
        <f>IFERROR(INDEX([1]Events!$A:$A,MATCH(E25,[1]Events!$J:$J,0)),"")</f>
        <v/>
      </c>
      <c r="F28" s="93"/>
      <c r="G28" s="92" t="str">
        <f>IFERROR(INDEX([1]Events!$A:$A,MATCH(G25,[1]Events!$J:$J,0)),"")</f>
        <v/>
      </c>
      <c r="H28" s="93"/>
      <c r="I28" s="92" t="str">
        <f>IFERROR(INDEX([1]Events!$A:$A,MATCH(I25,[1]Events!$J:$J,0)),"")</f>
        <v/>
      </c>
      <c r="J28" s="93"/>
      <c r="K28" s="92" t="str">
        <f>IFERROR(INDEX([1]Events!$A:$A,MATCH(K25,[1]Events!$J:$J,0)),"")</f>
        <v/>
      </c>
      <c r="L28" s="93"/>
      <c r="M28" s="92" t="str">
        <f>IFERROR(INDEX([1]Events!$A:$A,MATCH(M25,[1]Events!$J:$J,0)),"")</f>
        <v/>
      </c>
      <c r="N28" s="93"/>
    </row>
    <row r="29" spans="1:14" x14ac:dyDescent="0.25">
      <c r="A29" s="45" t="str">
        <f>IF(M25="","",IF(MONTH(M25+1)&lt;&gt;MONTH(M25),"",M25+1))</f>
        <v/>
      </c>
      <c r="B29" s="44" t="str">
        <f>IFERROR(INDEX([1]Events!$A:$A,MATCH(A29,[1]Events!$G:$G,0)),"")</f>
        <v/>
      </c>
      <c r="C29" s="45" t="str">
        <f>IF(A29="","",IF(MONTH(A29+1)&lt;&gt;MONTH(A29),"",A29+1))</f>
        <v/>
      </c>
      <c r="D29" s="44" t="str">
        <f>IFERROR(INDEX([1]Events!$A:$A,MATCH(C29,[1]Events!$G:$G,0)),"")</f>
        <v/>
      </c>
    </row>
    <row r="30" spans="1:14" s="38" customFormat="1" ht="10.199999999999999" x14ac:dyDescent="0.2">
      <c r="A30" s="90" t="str">
        <f>IFERROR(INDEX([1]Events!$A:$A,MATCH(A29,[1]Events!$H:$H,0)),"")</f>
        <v/>
      </c>
      <c r="B30" s="91" t="str">
        <f>IFERROR(INDEX([1]Events!#REF!,MATCH(A30,[1]Events!A:A,0)),"")</f>
        <v/>
      </c>
      <c r="C30" s="90" t="str">
        <f>IFERROR(INDEX([1]Events!$A:$A,MATCH(C29,[1]Events!$H:$H,0)),"")</f>
        <v/>
      </c>
      <c r="D30" s="91" t="str">
        <f>IFERROR(INDEX([1]Events!#REF!,MATCH(C30,[1]Events!C:C,0)),"")</f>
        <v/>
      </c>
      <c r="H30" s="48"/>
      <c r="I30" s="48"/>
      <c r="J30" s="48"/>
      <c r="K30" s="48"/>
      <c r="L30" s="48"/>
      <c r="M30" s="48"/>
      <c r="N30" s="48"/>
    </row>
    <row r="31" spans="1:14" s="38" customFormat="1" ht="10.199999999999999" x14ac:dyDescent="0.2">
      <c r="A31" s="90" t="str">
        <f>IFERROR(INDEX([1]Events!$A:$A,MATCH(A29,[1]Events!$I:$I,0)),"")</f>
        <v/>
      </c>
      <c r="B31" s="91"/>
      <c r="C31" s="90" t="str">
        <f>IFERROR(INDEX([1]Events!$A:$A,MATCH(C29,[1]Events!$I:$I,0)),"")</f>
        <v/>
      </c>
      <c r="D31" s="91"/>
      <c r="G31" s="89">
        <f>B34</f>
        <v>44013</v>
      </c>
      <c r="H31" s="89"/>
      <c r="I31" s="89"/>
      <c r="J31" s="89"/>
      <c r="K31" s="89"/>
      <c r="L31" s="89"/>
      <c r="M31" s="89"/>
      <c r="N31" s="89"/>
    </row>
    <row r="32" spans="1:14" s="38" customFormat="1" ht="10.199999999999999" x14ac:dyDescent="0.2">
      <c r="A32" s="92" t="str">
        <f>IFERROR(INDEX([1]Events!$A:$A,MATCH(A29,[1]Events!$J:$J,0)),"")</f>
        <v/>
      </c>
      <c r="B32" s="93"/>
      <c r="C32" s="92" t="str">
        <f>IFERROR(INDEX([1]Events!$A:$A,MATCH(C29,[1]Events!$J:$J,0)),"")</f>
        <v/>
      </c>
      <c r="D32" s="93"/>
      <c r="G32" s="89"/>
      <c r="H32" s="89"/>
      <c r="I32" s="89"/>
      <c r="J32" s="89"/>
      <c r="K32" s="89"/>
      <c r="L32" s="89"/>
      <c r="M32" s="89"/>
      <c r="N32" s="89"/>
    </row>
    <row r="33" spans="1:14" ht="18" customHeight="1" x14ac:dyDescent="0.25">
      <c r="G33" s="89"/>
      <c r="H33" s="89"/>
      <c r="I33" s="89"/>
      <c r="J33" s="89"/>
      <c r="K33" s="89"/>
      <c r="L33" s="89"/>
      <c r="M33" s="89"/>
      <c r="N33" s="89"/>
    </row>
    <row r="34" spans="1:14" s="4" customFormat="1" ht="10.199999999999999" hidden="1" x14ac:dyDescent="0.2">
      <c r="A34" s="4" t="s">
        <v>17</v>
      </c>
      <c r="B34" s="47">
        <f>DATE(YEAR('Summer 2020'!$B$7),MONTH('Summer 2020'!$B$7)+1,1)</f>
        <v>44013</v>
      </c>
    </row>
    <row r="35" spans="1:14" s="46" customFormat="1" ht="18" customHeight="1" x14ac:dyDescent="0.25">
      <c r="A35" s="94">
        <f>A40</f>
        <v>44017</v>
      </c>
      <c r="B35" s="95"/>
      <c r="C35" s="94">
        <f>C40</f>
        <v>44018</v>
      </c>
      <c r="D35" s="95"/>
      <c r="E35" s="94">
        <f>E40</f>
        <v>44019</v>
      </c>
      <c r="F35" s="95"/>
      <c r="G35" s="94">
        <f>G40</f>
        <v>44020</v>
      </c>
      <c r="H35" s="95"/>
      <c r="I35" s="94">
        <f>I40</f>
        <v>44021</v>
      </c>
      <c r="J35" s="95"/>
      <c r="K35" s="94">
        <f>K40</f>
        <v>44022</v>
      </c>
      <c r="L35" s="95"/>
      <c r="M35" s="94">
        <f>M40</f>
        <v>44023</v>
      </c>
      <c r="N35" s="95"/>
    </row>
    <row r="36" spans="1:14" s="4" customFormat="1" x14ac:dyDescent="0.2">
      <c r="A36" s="45" t="str">
        <f>IF(WEEKDAY($B$34,1)=startday,$B$34,"")</f>
        <v/>
      </c>
      <c r="B36" s="44" t="str">
        <f>IFERROR(INDEX([1]Events!$A:$A,MATCH(A36,[1]Events!$G:$G,0)),"")</f>
        <v/>
      </c>
      <c r="C36" s="45" t="str">
        <f>IF(A36="",IF(WEEKDAY($B$34,1)=MOD(startday,7)+1,$B$34,""),A36+1)</f>
        <v/>
      </c>
      <c r="D36" s="44" t="str">
        <f>IFERROR(INDEX([1]Events!$A:$A,MATCH(C36,[1]Events!$G:$G,0)),"")</f>
        <v/>
      </c>
      <c r="E36" s="45" t="str">
        <f>IF(C36="",IF(WEEKDAY($B$34,1)=MOD(startday+1,7)+1,$B$34,""),C36+1)</f>
        <v/>
      </c>
      <c r="F36" s="44" t="str">
        <f>IFERROR(INDEX([1]Events!$A:$A,MATCH(E36,[1]Events!$G:$G,0)),"")</f>
        <v/>
      </c>
      <c r="G36" s="45">
        <f>IF(E36="",IF(WEEKDAY($B$34,1)=MOD(startday+2,7)+1,$B$34,""),E36+1)</f>
        <v>44013</v>
      </c>
      <c r="H36" s="44" t="str">
        <f>IFERROR(INDEX([1]Events!$A:$A,MATCH(G36,[1]Events!$G:$G,0)),"")</f>
        <v/>
      </c>
      <c r="I36" s="45">
        <f>IF(G36="",IF(WEEKDAY($B$34,1)=MOD(startday+3,7)+1,$B$34,""),G36+1)</f>
        <v>44014</v>
      </c>
      <c r="J36" s="44" t="str">
        <f>IFERROR(INDEX([1]Events!$A:$A,MATCH(I36,[1]Events!$G:$G,0)),"")</f>
        <v/>
      </c>
      <c r="K36" s="45">
        <f>IF(I36="",IF(WEEKDAY($B$34,1)=MOD(startday+4,7)+1,$B$34,""),I36+1)</f>
        <v>44015</v>
      </c>
      <c r="L36" s="44" t="str">
        <f>IFERROR(INDEX([1]Events!$A:$A,MATCH(K36,[1]Events!$G:$G,0)),"")</f>
        <v/>
      </c>
      <c r="M36" s="45">
        <f>IF(K36="",IF(WEEKDAY($B$34,1)=MOD(startday+5,7)+1,$B$34,""),K36+1)</f>
        <v>44016</v>
      </c>
      <c r="N36" s="44" t="str">
        <f>IFERROR(INDEX([1]Events!$A:$A,MATCH(M36,[1]Events!$G:$G,0)),"")</f>
        <v>Independence Day</v>
      </c>
    </row>
    <row r="37" spans="1:14" s="38" customFormat="1" ht="10.199999999999999" x14ac:dyDescent="0.2">
      <c r="A37" s="90" t="str">
        <f>IFERROR(INDEX([1]Events!$A:$A,MATCH(A36,[1]Events!$H:$H,0)),"")</f>
        <v/>
      </c>
      <c r="B37" s="91"/>
      <c r="C37" s="90" t="str">
        <f>IFERROR(INDEX([1]Events!$A:$A,MATCH(C36,[1]Events!$H:$H,0)),"")</f>
        <v/>
      </c>
      <c r="D37" s="91"/>
      <c r="E37" s="90" t="str">
        <f>IFERROR(INDEX([1]Events!$A:$A,MATCH(E36,[1]Events!$H:$H,0)),"")</f>
        <v/>
      </c>
      <c r="F37" s="91"/>
      <c r="G37" s="90" t="str">
        <f>IFERROR(INDEX([1]Events!$A:$A,MATCH(G36,[1]Events!$H:$H,0)),"")</f>
        <v/>
      </c>
      <c r="H37" s="91"/>
      <c r="I37" s="90" t="str">
        <f>IFERROR(INDEX([1]Events!$A:$A,MATCH(I36,[1]Events!$H:$H,0)),"")</f>
        <v/>
      </c>
      <c r="J37" s="91"/>
      <c r="K37" s="90" t="str">
        <f>IFERROR(INDEX([1]Events!$A:$A,MATCH(K36,[1]Events!$H:$H,0)),"")</f>
        <v/>
      </c>
      <c r="L37" s="91"/>
      <c r="M37" s="90" t="str">
        <f>IFERROR(INDEX([1]Events!$A:$A,MATCH(M36,[1]Events!$H:$H,0)),"")</f>
        <v/>
      </c>
      <c r="N37" s="91"/>
    </row>
    <row r="38" spans="1:14" s="38" customFormat="1" ht="10.199999999999999" x14ac:dyDescent="0.2">
      <c r="A38" s="90" t="str">
        <f>IFERROR(INDEX([1]Events!$A:$A,MATCH(A36,[1]Events!$I:$I,0)),"")</f>
        <v/>
      </c>
      <c r="B38" s="91"/>
      <c r="C38" s="90" t="str">
        <f>IFERROR(INDEX([1]Events!$A:$A,MATCH(C36,[1]Events!$I:$I,0)),"")</f>
        <v/>
      </c>
      <c r="D38" s="91"/>
      <c r="E38" s="90" t="str">
        <f>IFERROR(INDEX([1]Events!$A:$A,MATCH(E36,[1]Events!$I:$I,0)),"")</f>
        <v/>
      </c>
      <c r="F38" s="91"/>
      <c r="G38" s="90" t="str">
        <f>IFERROR(INDEX([1]Events!$A:$A,MATCH(G36,[1]Events!$I:$I,0)),"")</f>
        <v/>
      </c>
      <c r="H38" s="91"/>
      <c r="I38" s="90" t="str">
        <f>IFERROR(INDEX([1]Events!$A:$A,MATCH(I36,[1]Events!$I:$I,0)),"")</f>
        <v/>
      </c>
      <c r="J38" s="91"/>
      <c r="K38" s="90" t="str">
        <f>IFERROR(INDEX([1]Events!$A:$A,MATCH(K36,[1]Events!$I:$I,0)),"")</f>
        <v/>
      </c>
      <c r="L38" s="91"/>
      <c r="M38" s="90" t="str">
        <f>IFERROR(INDEX([1]Events!$A:$A,MATCH(M36,[1]Events!$I:$I,0)),"")</f>
        <v/>
      </c>
      <c r="N38" s="91"/>
    </row>
    <row r="39" spans="1:14" s="38" customFormat="1" ht="10.199999999999999" x14ac:dyDescent="0.2">
      <c r="A39" s="90" t="str">
        <f>IFERROR(INDEX([1]Events!$A:$A,MATCH(A36,[1]Events!$J:$J,0)),"")</f>
        <v/>
      </c>
      <c r="B39" s="91"/>
      <c r="C39" s="90" t="str">
        <f>IFERROR(INDEX([1]Events!$A:$A,MATCH(C36,[1]Events!$J:$J,0)),"")</f>
        <v/>
      </c>
      <c r="D39" s="91"/>
      <c r="E39" s="90" t="str">
        <f>IFERROR(INDEX([1]Events!$A:$A,MATCH(E36,[1]Events!$J:$J,0)),"")</f>
        <v/>
      </c>
      <c r="F39" s="91"/>
      <c r="G39" s="90" t="str">
        <f>IFERROR(INDEX([1]Events!$A:$A,MATCH(G36,[1]Events!$J:$J,0)),"")</f>
        <v/>
      </c>
      <c r="H39" s="91"/>
      <c r="I39" s="90" t="str">
        <f>IFERROR(INDEX([1]Events!$A:$A,MATCH(I36,[1]Events!$J:$J,0)),"")</f>
        <v/>
      </c>
      <c r="J39" s="91"/>
      <c r="K39" s="90" t="str">
        <f>IFERROR(INDEX([1]Events!$A:$A,MATCH(K36,[1]Events!$J:$J,0)),"")</f>
        <v/>
      </c>
      <c r="L39" s="91"/>
      <c r="M39" s="90" t="str">
        <f>IFERROR(INDEX([1]Events!$A:$A,MATCH(M36,[1]Events!$J:$J,0)),"")</f>
        <v/>
      </c>
      <c r="N39" s="91"/>
    </row>
    <row r="40" spans="1:14" s="4" customFormat="1" x14ac:dyDescent="0.2">
      <c r="A40" s="45">
        <f>IF(M36="","",IF(MONTH(M36+1)&lt;&gt;MONTH(M36),"",M36+1))</f>
        <v>44017</v>
      </c>
      <c r="B40" s="44" t="str">
        <f>IFERROR(INDEX([1]Events!$A:$A,MATCH(A40,[1]Events!$G:$G,0)),"")</f>
        <v/>
      </c>
      <c r="C40" s="45">
        <f>IF(A40="","",IF(MONTH(A40+1)&lt;&gt;MONTH(A40),"",A40+1))</f>
        <v>44018</v>
      </c>
      <c r="D40" s="44" t="str">
        <f>IFERROR(INDEX([1]Events!$A:$A,MATCH(C40,[1]Events!$G:$G,0)),"")</f>
        <v/>
      </c>
      <c r="E40" s="45">
        <f>IF(C40="","",IF(MONTH(C40+1)&lt;&gt;MONTH(C40),"",C40+1))</f>
        <v>44019</v>
      </c>
      <c r="F40" s="44" t="str">
        <f>IFERROR(INDEX([1]Events!$A:$A,MATCH(E40,[1]Events!$G:$G,0)),"")</f>
        <v/>
      </c>
      <c r="G40" s="45">
        <f>IF(E40="","",IF(MONTH(E40+1)&lt;&gt;MONTH(E40),"",E40+1))</f>
        <v>44020</v>
      </c>
      <c r="H40" s="44" t="str">
        <f>IFERROR(INDEX([1]Events!$A:$A,MATCH(G40,[1]Events!$G:$G,0)),"")</f>
        <v/>
      </c>
      <c r="I40" s="45">
        <f>IF(G40="","",IF(MONTH(G40+1)&lt;&gt;MONTH(G40),"",G40+1))</f>
        <v>44021</v>
      </c>
      <c r="J40" s="44" t="str">
        <f>IFERROR(INDEX([1]Events!$A:$A,MATCH(I40,[1]Events!$G:$G,0)),"")</f>
        <v/>
      </c>
      <c r="K40" s="45">
        <f>IF(I40="","",IF(MONTH(I40+1)&lt;&gt;MONTH(I40),"",I40+1))</f>
        <v>44022</v>
      </c>
      <c r="L40" s="44" t="str">
        <f>IFERROR(INDEX([1]Events!$A:$A,MATCH(K40,[1]Events!$G:$G,0)),"")</f>
        <v/>
      </c>
      <c r="M40" s="45">
        <f>IF(K40="","",IF(MONTH(K40+1)&lt;&gt;MONTH(K40),"",K40+1))</f>
        <v>44023</v>
      </c>
      <c r="N40" s="44" t="str">
        <f>IFERROR(INDEX([1]Events!$A:$A,MATCH(M40,[1]Events!$G:$G,0)),"")</f>
        <v/>
      </c>
    </row>
    <row r="41" spans="1:14" s="38" customFormat="1" ht="10.199999999999999" x14ac:dyDescent="0.2">
      <c r="A41" s="90" t="str">
        <f>IFERROR(INDEX([1]Events!$A:$A,MATCH(A40,[1]Events!$H:$H,0)),"")</f>
        <v/>
      </c>
      <c r="B41" s="91"/>
      <c r="C41" s="90" t="str">
        <f>IFERROR(INDEX([1]Events!$A:$A,MATCH(C40,[1]Events!$H:$H,0)),"")</f>
        <v/>
      </c>
      <c r="D41" s="91"/>
      <c r="E41" s="90" t="str">
        <f>IFERROR(INDEX([1]Events!$A:$A,MATCH(E40,[1]Events!$H:$H,0)),"")</f>
        <v/>
      </c>
      <c r="F41" s="91"/>
      <c r="G41" s="90" t="str">
        <f>IFERROR(INDEX([1]Events!$A:$A,MATCH(G40,[1]Events!$H:$H,0)),"")</f>
        <v/>
      </c>
      <c r="H41" s="91"/>
      <c r="I41" s="90" t="str">
        <f>IFERROR(INDEX([1]Events!$A:$A,MATCH(I40,[1]Events!$H:$H,0)),"")</f>
        <v/>
      </c>
      <c r="J41" s="91"/>
      <c r="K41" s="90" t="str">
        <f>IFERROR(INDEX([1]Events!$A:$A,MATCH(K40,[1]Events!$H:$H,0)),"")</f>
        <v/>
      </c>
      <c r="L41" s="91"/>
      <c r="M41" s="90" t="str">
        <f>IFERROR(INDEX([1]Events!$A:$A,MATCH(M40,[1]Events!$H:$H,0)),"")</f>
        <v/>
      </c>
      <c r="N41" s="91"/>
    </row>
    <row r="42" spans="1:14" s="38" customFormat="1" ht="10.199999999999999" x14ac:dyDescent="0.2">
      <c r="A42" s="90" t="str">
        <f>IFERROR(INDEX([1]Events!$A:$A,MATCH(A40,[1]Events!$I:$I,0)),"")</f>
        <v/>
      </c>
      <c r="B42" s="91"/>
      <c r="C42" s="90" t="str">
        <f>IFERROR(INDEX([1]Events!$A:$A,MATCH(C40,[1]Events!$I:$I,0)),"")</f>
        <v/>
      </c>
      <c r="D42" s="91"/>
      <c r="E42" s="90" t="str">
        <f>IFERROR(INDEX([1]Events!$A:$A,MATCH(E40,[1]Events!$I:$I,0)),"")</f>
        <v/>
      </c>
      <c r="F42" s="91"/>
      <c r="G42" s="90" t="str">
        <f>IFERROR(INDEX([1]Events!$A:$A,MATCH(G40,[1]Events!$I:$I,0)),"")</f>
        <v/>
      </c>
      <c r="H42" s="91"/>
      <c r="I42" s="90" t="str">
        <f>IFERROR(INDEX([1]Events!$A:$A,MATCH(I40,[1]Events!$I:$I,0)),"")</f>
        <v/>
      </c>
      <c r="J42" s="91"/>
      <c r="K42" s="90" t="str">
        <f>IFERROR(INDEX([1]Events!$A:$A,MATCH(K40,[1]Events!$I:$I,0)),"")</f>
        <v/>
      </c>
      <c r="L42" s="91"/>
      <c r="M42" s="90" t="str">
        <f>IFERROR(INDEX([1]Events!$A:$A,MATCH(M40,[1]Events!$I:$I,0)),"")</f>
        <v/>
      </c>
      <c r="N42" s="91"/>
    </row>
    <row r="43" spans="1:14" s="38" customFormat="1" ht="10.199999999999999" x14ac:dyDescent="0.2">
      <c r="A43" s="90" t="str">
        <f>IFERROR(INDEX([1]Events!$A:$A,MATCH(A40,[1]Events!$J:$J,0)),"")</f>
        <v/>
      </c>
      <c r="B43" s="91"/>
      <c r="C43" s="90" t="str">
        <f>IFERROR(INDEX([1]Events!$A:$A,MATCH(C40,[1]Events!$J:$J,0)),"")</f>
        <v/>
      </c>
      <c r="D43" s="91"/>
      <c r="E43" s="90" t="str">
        <f>IFERROR(INDEX([1]Events!$A:$A,MATCH(E40,[1]Events!$J:$J,0)),"")</f>
        <v/>
      </c>
      <c r="F43" s="91"/>
      <c r="G43" s="90" t="str">
        <f>IFERROR(INDEX([1]Events!$A:$A,MATCH(G40,[1]Events!$J:$J,0)),"")</f>
        <v/>
      </c>
      <c r="H43" s="91"/>
      <c r="I43" s="90" t="str">
        <f>IFERROR(INDEX([1]Events!$A:$A,MATCH(I40,[1]Events!$J:$J,0)),"")</f>
        <v/>
      </c>
      <c r="J43" s="91"/>
      <c r="K43" s="90" t="str">
        <f>IFERROR(INDEX([1]Events!$A:$A,MATCH(K40,[1]Events!$J:$J,0)),"")</f>
        <v/>
      </c>
      <c r="L43" s="91"/>
      <c r="M43" s="90" t="str">
        <f>IFERROR(INDEX([1]Events!$A:$A,MATCH(M40,[1]Events!$J:$J,0)),"")</f>
        <v/>
      </c>
      <c r="N43" s="91"/>
    </row>
    <row r="44" spans="1:14" s="4" customFormat="1" x14ac:dyDescent="0.2">
      <c r="A44" s="45">
        <f>IF(M40="","",IF(MONTH(M40+1)&lt;&gt;MONTH(M40),"",M40+1))</f>
        <v>44024</v>
      </c>
      <c r="B44" s="44" t="str">
        <f>IFERROR(INDEX([1]Events!$A:$A,MATCH(A44,[1]Events!$G:$G,0)),"")</f>
        <v/>
      </c>
      <c r="C44" s="45">
        <f>IF(A44="","",IF(MONTH(A44+1)&lt;&gt;MONTH(A44),"",A44+1))</f>
        <v>44025</v>
      </c>
      <c r="D44" s="44" t="str">
        <f>IFERROR(INDEX([1]Events!$A:$A,MATCH(C44,[1]Events!$G:$G,0)),"")</f>
        <v/>
      </c>
      <c r="E44" s="45">
        <f>IF(C44="","",IF(MONTH(C44+1)&lt;&gt;MONTH(C44),"",C44+1))</f>
        <v>44026</v>
      </c>
      <c r="F44" s="44" t="str">
        <f>IFERROR(INDEX([1]Events!$A:$A,MATCH(E44,[1]Events!$G:$G,0)),"")</f>
        <v/>
      </c>
      <c r="G44" s="45">
        <f>IF(E44="","",IF(MONTH(E44+1)&lt;&gt;MONTH(E44),"",E44+1))</f>
        <v>44027</v>
      </c>
      <c r="H44" s="44" t="str">
        <f>IFERROR(INDEX([1]Events!$A:$A,MATCH(G44,[1]Events!$G:$G,0)),"")</f>
        <v/>
      </c>
      <c r="I44" s="45">
        <f>IF(G44="","",IF(MONTH(G44+1)&lt;&gt;MONTH(G44),"",G44+1))</f>
        <v>44028</v>
      </c>
      <c r="J44" s="44" t="str">
        <f>IFERROR(INDEX([1]Events!$A:$A,MATCH(I44,[1]Events!$G:$G,0)),"")</f>
        <v/>
      </c>
      <c r="K44" s="45">
        <f>IF(I44="","",IF(MONTH(I44+1)&lt;&gt;MONTH(I44),"",I44+1))</f>
        <v>44029</v>
      </c>
      <c r="L44" s="44" t="str">
        <f>IFERROR(INDEX([1]Events!$A:$A,MATCH(K44,[1]Events!$G:$G,0)),"")</f>
        <v/>
      </c>
      <c r="M44" s="45">
        <f>IF(K44="","",IF(MONTH(K44+1)&lt;&gt;MONTH(K44),"",K44+1))</f>
        <v>44030</v>
      </c>
      <c r="N44" s="44" t="str">
        <f>IFERROR(INDEX([1]Events!$A:$A,MATCH(M44,[1]Events!$G:$G,0)),"")</f>
        <v/>
      </c>
    </row>
    <row r="45" spans="1:14" s="38" customFormat="1" ht="10.199999999999999" x14ac:dyDescent="0.2">
      <c r="A45" s="90" t="str">
        <f>IFERROR(INDEX([1]Events!$A:$A,MATCH(A44,[1]Events!$H:$H,0)),"")</f>
        <v/>
      </c>
      <c r="B45" s="91"/>
      <c r="C45" s="90" t="str">
        <f>IFERROR(INDEX([1]Events!$A:$A,MATCH(C44,[1]Events!$H:$H,0)),"")</f>
        <v/>
      </c>
      <c r="D45" s="91"/>
      <c r="E45" s="90" t="str">
        <f>IFERROR(INDEX([1]Events!$A:$A,MATCH(E44,[1]Events!$H:$H,0)),"")</f>
        <v/>
      </c>
      <c r="F45" s="91"/>
      <c r="G45" s="90" t="str">
        <f>IFERROR(INDEX([1]Events!$A:$A,MATCH(G44,[1]Events!$H:$H,0)),"")</f>
        <v/>
      </c>
      <c r="H45" s="91"/>
      <c r="I45" s="90" t="str">
        <f>IFERROR(INDEX([1]Events!$A:$A,MATCH(I44,[1]Events!$H:$H,0)),"")</f>
        <v/>
      </c>
      <c r="J45" s="91"/>
      <c r="K45" s="90" t="str">
        <f>IFERROR(INDEX([1]Events!$A:$A,MATCH(K44,[1]Events!$H:$H,0)),"")</f>
        <v/>
      </c>
      <c r="L45" s="91"/>
      <c r="M45" s="90" t="str">
        <f>IFERROR(INDEX([1]Events!$A:$A,MATCH(M44,[1]Events!$H:$H,0)),"")</f>
        <v/>
      </c>
      <c r="N45" s="91"/>
    </row>
    <row r="46" spans="1:14" s="38" customFormat="1" ht="10.199999999999999" x14ac:dyDescent="0.2">
      <c r="A46" s="90" t="str">
        <f>IFERROR(INDEX([1]Events!$A:$A,MATCH(A44,[1]Events!$I:$I,0)),"")</f>
        <v/>
      </c>
      <c r="B46" s="91"/>
      <c r="C46" s="90" t="str">
        <f>IFERROR(INDEX([1]Events!$A:$A,MATCH(C44,[1]Events!$I:$I,0)),"")</f>
        <v/>
      </c>
      <c r="D46" s="91"/>
      <c r="E46" s="90" t="str">
        <f>IFERROR(INDEX([1]Events!$A:$A,MATCH(E44,[1]Events!$I:$I,0)),"")</f>
        <v/>
      </c>
      <c r="F46" s="91"/>
      <c r="G46" s="90" t="str">
        <f>IFERROR(INDEX([1]Events!$A:$A,MATCH(G44,[1]Events!$I:$I,0)),"")</f>
        <v/>
      </c>
      <c r="H46" s="91"/>
      <c r="I46" s="90" t="str">
        <f>IFERROR(INDEX([1]Events!$A:$A,MATCH(I44,[1]Events!$I:$I,0)),"")</f>
        <v/>
      </c>
      <c r="J46" s="91"/>
      <c r="K46" s="90" t="str">
        <f>IFERROR(INDEX([1]Events!$A:$A,MATCH(K44,[1]Events!$I:$I,0)),"")</f>
        <v/>
      </c>
      <c r="L46" s="91"/>
      <c r="M46" s="90" t="str">
        <f>IFERROR(INDEX([1]Events!$A:$A,MATCH(M44,[1]Events!$I:$I,0)),"")</f>
        <v/>
      </c>
      <c r="N46" s="91"/>
    </row>
    <row r="47" spans="1:14" s="38" customFormat="1" ht="10.199999999999999" x14ac:dyDescent="0.2">
      <c r="A47" s="90" t="str">
        <f>IFERROR(INDEX([1]Events!$A:$A,MATCH(A44,[1]Events!$J:$J,0)),"")</f>
        <v/>
      </c>
      <c r="B47" s="91"/>
      <c r="C47" s="90" t="str">
        <f>IFERROR(INDEX([1]Events!$A:$A,MATCH(C44,[1]Events!$J:$J,0)),"")</f>
        <v/>
      </c>
      <c r="D47" s="91"/>
      <c r="E47" s="90" t="str">
        <f>IFERROR(INDEX([1]Events!$A:$A,MATCH(E44,[1]Events!$J:$J,0)),"")</f>
        <v/>
      </c>
      <c r="F47" s="91"/>
      <c r="G47" s="90" t="str">
        <f>IFERROR(INDEX([1]Events!$A:$A,MATCH(G44,[1]Events!$J:$J,0)),"")</f>
        <v/>
      </c>
      <c r="H47" s="91"/>
      <c r="I47" s="90" t="str">
        <f>IFERROR(INDEX([1]Events!$A:$A,MATCH(I44,[1]Events!$J:$J,0)),"")</f>
        <v/>
      </c>
      <c r="J47" s="91"/>
      <c r="K47" s="90" t="str">
        <f>IFERROR(INDEX([1]Events!$A:$A,MATCH(K44,[1]Events!$J:$J,0)),"")</f>
        <v/>
      </c>
      <c r="L47" s="91"/>
      <c r="M47" s="90" t="str">
        <f>IFERROR(INDEX([1]Events!$A:$A,MATCH(M44,[1]Events!$J:$J,0)),"")</f>
        <v/>
      </c>
      <c r="N47" s="91"/>
    </row>
    <row r="48" spans="1:14" s="4" customFormat="1" x14ac:dyDescent="0.2">
      <c r="A48" s="45">
        <f>IF(M44="","",IF(MONTH(M44+1)&lt;&gt;MONTH(M44),"",M44+1))</f>
        <v>44031</v>
      </c>
      <c r="B48" s="44" t="str">
        <f>IFERROR(INDEX([1]Events!$A:$A,MATCH(A48,[1]Events!$G:$G,0)),"")</f>
        <v/>
      </c>
      <c r="C48" s="45">
        <f>IF(A48="","",IF(MONTH(A48+1)&lt;&gt;MONTH(A48),"",A48+1))</f>
        <v>44032</v>
      </c>
      <c r="D48" s="44" t="str">
        <f>IFERROR(INDEX([1]Events!$A:$A,MATCH(C48,[1]Events!$G:$G,0)),"")</f>
        <v/>
      </c>
      <c r="E48" s="45">
        <f>IF(C48="","",IF(MONTH(C48+1)&lt;&gt;MONTH(C48),"",C48+1))</f>
        <v>44033</v>
      </c>
      <c r="F48" s="44" t="str">
        <f>IFERROR(INDEX([1]Events!$A:$A,MATCH(E48,[1]Events!$G:$G,0)),"")</f>
        <v/>
      </c>
      <c r="G48" s="45">
        <f>IF(E48="","",IF(MONTH(E48+1)&lt;&gt;MONTH(E48),"",E48+1))</f>
        <v>44034</v>
      </c>
      <c r="H48" s="44" t="str">
        <f>IFERROR(INDEX([1]Events!$A:$A,MATCH(G48,[1]Events!$G:$G,0)),"")</f>
        <v/>
      </c>
      <c r="I48" s="45">
        <f>IF(G48="","",IF(MONTH(G48+1)&lt;&gt;MONTH(G48),"",G48+1))</f>
        <v>44035</v>
      </c>
      <c r="J48" s="44" t="str">
        <f>IFERROR(INDEX([1]Events!$A:$A,MATCH(I48,[1]Events!$G:$G,0)),"")</f>
        <v/>
      </c>
      <c r="K48" s="45">
        <f>IF(I48="","",IF(MONTH(I48+1)&lt;&gt;MONTH(I48),"",I48+1))</f>
        <v>44036</v>
      </c>
      <c r="L48" s="44" t="str">
        <f>IFERROR(INDEX([1]Events!$A:$A,MATCH(K48,[1]Events!$G:$G,0)),"")</f>
        <v/>
      </c>
      <c r="M48" s="45">
        <f>IF(K48="","",IF(MONTH(K48+1)&lt;&gt;MONTH(K48),"",K48+1))</f>
        <v>44037</v>
      </c>
      <c r="N48" s="44" t="str">
        <f>IFERROR(INDEX([1]Events!$A:$A,MATCH(M48,[1]Events!$G:$G,0)),"")</f>
        <v/>
      </c>
    </row>
    <row r="49" spans="1:14" s="38" customFormat="1" ht="10.199999999999999" x14ac:dyDescent="0.2">
      <c r="A49" s="90" t="str">
        <f>IFERROR(INDEX([1]Events!$A:$A,MATCH(A48,[1]Events!$H:$H,0)),"")</f>
        <v/>
      </c>
      <c r="B49" s="91"/>
      <c r="C49" s="90" t="str">
        <f>IFERROR(INDEX([1]Events!$A:$A,MATCH(C48,[1]Events!$H:$H,0)),"")</f>
        <v/>
      </c>
      <c r="D49" s="91"/>
      <c r="E49" s="90" t="str">
        <f>IFERROR(INDEX([1]Events!$A:$A,MATCH(E48,[1]Events!$H:$H,0)),"")</f>
        <v/>
      </c>
      <c r="F49" s="91"/>
      <c r="G49" s="90" t="str">
        <f>IFERROR(INDEX([1]Events!$A:$A,MATCH(G48,[1]Events!$H:$H,0)),"")</f>
        <v/>
      </c>
      <c r="H49" s="91"/>
      <c r="I49" s="90" t="str">
        <f>IFERROR(INDEX([1]Events!$A:$A,MATCH(I48,[1]Events!$H:$H,0)),"")</f>
        <v/>
      </c>
      <c r="J49" s="91"/>
      <c r="K49" s="90" t="str">
        <f>IFERROR(INDEX([1]Events!$A:$A,MATCH(K48,[1]Events!$H:$H,0)),"")</f>
        <v/>
      </c>
      <c r="L49" s="91"/>
      <c r="M49" s="90" t="str">
        <f>IFERROR(INDEX([1]Events!$A:$A,MATCH(M48,[1]Events!$H:$H,0)),"")</f>
        <v/>
      </c>
      <c r="N49" s="91"/>
    </row>
    <row r="50" spans="1:14" s="38" customFormat="1" ht="10.199999999999999" x14ac:dyDescent="0.2">
      <c r="A50" s="90" t="str">
        <f>IFERROR(INDEX([1]Events!$A:$A,MATCH(A48,[1]Events!$I:$I,0)),"")</f>
        <v/>
      </c>
      <c r="B50" s="91"/>
      <c r="C50" s="90" t="str">
        <f>IFERROR(INDEX([1]Events!$A:$A,MATCH(C48,[1]Events!$I:$I,0)),"")</f>
        <v/>
      </c>
      <c r="D50" s="91"/>
      <c r="E50" s="90" t="str">
        <f>IFERROR(INDEX([1]Events!$A:$A,MATCH(E48,[1]Events!$I:$I,0)),"")</f>
        <v/>
      </c>
      <c r="F50" s="91"/>
      <c r="G50" s="90" t="str">
        <f>IFERROR(INDEX([1]Events!$A:$A,MATCH(G48,[1]Events!$I:$I,0)),"")</f>
        <v/>
      </c>
      <c r="H50" s="91"/>
      <c r="I50" s="90" t="str">
        <f>IFERROR(INDEX([1]Events!$A:$A,MATCH(I48,[1]Events!$I:$I,0)),"")</f>
        <v/>
      </c>
      <c r="J50" s="91"/>
      <c r="K50" s="90" t="str">
        <f>IFERROR(INDEX([1]Events!$A:$A,MATCH(K48,[1]Events!$I:$I,0)),"")</f>
        <v/>
      </c>
      <c r="L50" s="91"/>
      <c r="M50" s="90" t="str">
        <f>IFERROR(INDEX([1]Events!$A:$A,MATCH(M48,[1]Events!$I:$I,0)),"")</f>
        <v/>
      </c>
      <c r="N50" s="91"/>
    </row>
    <row r="51" spans="1:14" s="38" customFormat="1" ht="10.199999999999999" x14ac:dyDescent="0.2">
      <c r="A51" s="90" t="str">
        <f>IFERROR(INDEX([1]Events!$A:$A,MATCH(A48,[1]Events!$J:$J,0)),"")</f>
        <v/>
      </c>
      <c r="B51" s="91"/>
      <c r="C51" s="90" t="str">
        <f>IFERROR(INDEX([1]Events!$A:$A,MATCH(C48,[1]Events!$J:$J,0)),"")</f>
        <v/>
      </c>
      <c r="D51" s="91"/>
      <c r="E51" s="90" t="str">
        <f>IFERROR(INDEX([1]Events!$A:$A,MATCH(E48,[1]Events!$J:$J,0)),"")</f>
        <v/>
      </c>
      <c r="F51" s="91"/>
      <c r="G51" s="90" t="str">
        <f>IFERROR(INDEX([1]Events!$A:$A,MATCH(G48,[1]Events!$J:$J,0)),"")</f>
        <v/>
      </c>
      <c r="H51" s="91"/>
      <c r="I51" s="90" t="str">
        <f>IFERROR(INDEX([1]Events!$A:$A,MATCH(I48,[1]Events!$J:$J,0)),"")</f>
        <v/>
      </c>
      <c r="J51" s="91"/>
      <c r="K51" s="90" t="str">
        <f>IFERROR(INDEX([1]Events!$A:$A,MATCH(K48,[1]Events!$J:$J,0)),"")</f>
        <v/>
      </c>
      <c r="L51" s="91"/>
      <c r="M51" s="90" t="str">
        <f>IFERROR(INDEX([1]Events!$A:$A,MATCH(M48,[1]Events!$J:$J,0)),"")</f>
        <v/>
      </c>
      <c r="N51" s="91"/>
    </row>
    <row r="52" spans="1:14" x14ac:dyDescent="0.25">
      <c r="A52" s="45">
        <f>IF(M48="","",IF(MONTH(M48+1)&lt;&gt;MONTH(M48),"",M48+1))</f>
        <v>44038</v>
      </c>
      <c r="B52" s="44" t="str">
        <f>IFERROR(INDEX([1]Events!$A:$A,MATCH(A52,[1]Events!$G:$G,0)),"")</f>
        <v>Parents' Day</v>
      </c>
      <c r="C52" s="45">
        <f>IF(A52="","",IF(MONTH(A52+1)&lt;&gt;MONTH(A52),"",A52+1))</f>
        <v>44039</v>
      </c>
      <c r="D52" s="44" t="str">
        <f>IFERROR(INDEX([1]Events!$A:$A,MATCH(C52,[1]Events!$G:$G,0)),"")</f>
        <v/>
      </c>
      <c r="E52" s="45">
        <f>IF(C52="","",IF(MONTH(C52+1)&lt;&gt;MONTH(C52),"",C52+1))</f>
        <v>44040</v>
      </c>
      <c r="F52" s="44" t="str">
        <f>IFERROR(INDEX([1]Events!$A:$A,MATCH(E52,[1]Events!$G:$G,0)),"")</f>
        <v/>
      </c>
      <c r="G52" s="45">
        <f>IF(E52="","",IF(MONTH(E52+1)&lt;&gt;MONTH(E52),"",E52+1))</f>
        <v>44041</v>
      </c>
      <c r="H52" s="44" t="str">
        <f>IFERROR(INDEX([1]Events!$A:$A,MATCH(G52,[1]Events!$G:$G,0)),"")</f>
        <v/>
      </c>
      <c r="I52" s="45">
        <f>IF(G52="","",IF(MONTH(G52+1)&lt;&gt;MONTH(G52),"",G52+1))</f>
        <v>44042</v>
      </c>
      <c r="J52" s="44" t="str">
        <f>IFERROR(INDEX([1]Events!$A:$A,MATCH(I52,[1]Events!$G:$G,0)),"")</f>
        <v/>
      </c>
      <c r="K52" s="45">
        <f>IF(I52="","",IF(MONTH(I52+1)&lt;&gt;MONTH(I52),"",I52+1))</f>
        <v>44043</v>
      </c>
      <c r="L52" s="44" t="str">
        <f>IFERROR(INDEX([1]Events!$A:$A,MATCH(K52,[1]Events!$G:$G,0)),"")</f>
        <v/>
      </c>
      <c r="M52" s="45" t="str">
        <f>IF(K52="","",IF(MONTH(K52+1)&lt;&gt;MONTH(K52),"",K52+1))</f>
        <v/>
      </c>
      <c r="N52" s="44" t="str">
        <f>IFERROR(INDEX([1]Events!$A:$A,MATCH(M52,[1]Events!$G:$G,0)),"")</f>
        <v/>
      </c>
    </row>
    <row r="53" spans="1:14" s="38" customFormat="1" ht="10.199999999999999" x14ac:dyDescent="0.2">
      <c r="A53" s="90" t="str">
        <f>IFERROR(INDEX([1]Events!$A:$A,MATCH(A52,[1]Events!$H:$H,0)),"")</f>
        <v/>
      </c>
      <c r="B53" s="91"/>
      <c r="C53" s="90" t="str">
        <f>IFERROR(INDEX([1]Events!$A:$A,MATCH(C52,[1]Events!$H:$H,0)),"")</f>
        <v/>
      </c>
      <c r="D53" s="91"/>
      <c r="E53" s="90" t="str">
        <f>IFERROR(INDEX([1]Events!$A:$A,MATCH(E52,[1]Events!$H:$H,0)),"")</f>
        <v/>
      </c>
      <c r="F53" s="91"/>
      <c r="G53" s="90" t="str">
        <f>IFERROR(INDEX([1]Events!$A:$A,MATCH(G52,[1]Events!$H:$H,0)),"")</f>
        <v/>
      </c>
      <c r="H53" s="91"/>
      <c r="I53" s="90" t="str">
        <f>IFERROR(INDEX([1]Events!$A:$A,MATCH(I52,[1]Events!$H:$H,0)),"")</f>
        <v/>
      </c>
      <c r="J53" s="91"/>
      <c r="K53" s="90" t="str">
        <f>IFERROR(INDEX([1]Events!$A:$A,MATCH(K52,[1]Events!$H:$H,0)),"")</f>
        <v/>
      </c>
      <c r="L53" s="91"/>
      <c r="M53" s="90" t="str">
        <f>IFERROR(INDEX([1]Events!$A:$A,MATCH(M52,[1]Events!$H:$H,0)),"")</f>
        <v/>
      </c>
      <c r="N53" s="91"/>
    </row>
    <row r="54" spans="1:14" s="38" customFormat="1" ht="10.199999999999999" x14ac:dyDescent="0.2">
      <c r="A54" s="90" t="str">
        <f>IFERROR(INDEX([1]Events!$A:$A,MATCH(A52,[1]Events!$I:$I,0)),"")</f>
        <v/>
      </c>
      <c r="B54" s="91"/>
      <c r="C54" s="90" t="str">
        <f>IFERROR(INDEX([1]Events!$A:$A,MATCH(C52,[1]Events!$I:$I,0)),"")</f>
        <v/>
      </c>
      <c r="D54" s="91"/>
      <c r="E54" s="90" t="str">
        <f>IFERROR(INDEX([1]Events!$A:$A,MATCH(E52,[1]Events!$I:$I,0)),"")</f>
        <v/>
      </c>
      <c r="F54" s="91"/>
      <c r="G54" s="90" t="str">
        <f>IFERROR(INDEX([1]Events!$A:$A,MATCH(G52,[1]Events!$I:$I,0)),"")</f>
        <v/>
      </c>
      <c r="H54" s="91"/>
      <c r="I54" s="90" t="str">
        <f>IFERROR(INDEX([1]Events!$A:$A,MATCH(I52,[1]Events!$I:$I,0)),"")</f>
        <v/>
      </c>
      <c r="J54" s="91"/>
      <c r="K54" s="90" t="str">
        <f>IFERROR(INDEX([1]Events!$A:$A,MATCH(K52,[1]Events!$I:$I,0)),"")</f>
        <v/>
      </c>
      <c r="L54" s="91"/>
      <c r="M54" s="90" t="str">
        <f>IFERROR(INDEX([1]Events!$A:$A,MATCH(M52,[1]Events!$I:$I,0)),"")</f>
        <v/>
      </c>
      <c r="N54" s="91"/>
    </row>
    <row r="55" spans="1:14" s="38" customFormat="1" ht="10.199999999999999" x14ac:dyDescent="0.2">
      <c r="A55" s="90" t="str">
        <f>IFERROR(INDEX([1]Events!$A:$A,MATCH(A52,[1]Events!$J:$J,0)),"")</f>
        <v/>
      </c>
      <c r="B55" s="91"/>
      <c r="C55" s="90" t="str">
        <f>IFERROR(INDEX([1]Events!$A:$A,MATCH(C52,[1]Events!$J:$J,0)),"")</f>
        <v/>
      </c>
      <c r="D55" s="91"/>
      <c r="E55" s="92" t="str">
        <f>IFERROR(INDEX([1]Events!$A:$A,MATCH(E52,[1]Events!$J:$J,0)),"")</f>
        <v/>
      </c>
      <c r="F55" s="93"/>
      <c r="G55" s="92" t="str">
        <f>IFERROR(INDEX([1]Events!$A:$A,MATCH(G52,[1]Events!$J:$J,0)),"")</f>
        <v/>
      </c>
      <c r="H55" s="93"/>
      <c r="I55" s="92" t="str">
        <f>IFERROR(INDEX([1]Events!$A:$A,MATCH(I52,[1]Events!$J:$J,0)),"")</f>
        <v/>
      </c>
      <c r="J55" s="93"/>
      <c r="K55" s="92" t="str">
        <f>IFERROR(INDEX([1]Events!$A:$A,MATCH(K52,[1]Events!$J:$J,0)),"")</f>
        <v/>
      </c>
      <c r="L55" s="93"/>
      <c r="M55" s="92" t="str">
        <f>IFERROR(INDEX([1]Events!$A:$A,MATCH(M52,[1]Events!$J:$J,0)),"")</f>
        <v/>
      </c>
      <c r="N55" s="93"/>
    </row>
    <row r="56" spans="1:14" x14ac:dyDescent="0.25">
      <c r="A56" s="45" t="str">
        <f>IF(M52="","",IF(MONTH(M52+1)&lt;&gt;MONTH(M52),"",M52+1))</f>
        <v/>
      </c>
      <c r="B56" s="44" t="str">
        <f>IFERROR(INDEX([1]Events!$A:$A,MATCH(A56,[1]Events!$G:$G,0)),"")</f>
        <v/>
      </c>
      <c r="C56" s="45" t="str">
        <f>IF(A56="","",IF(MONTH(A56+1)&lt;&gt;MONTH(A56),"",A56+1))</f>
        <v/>
      </c>
      <c r="D56" s="44" t="str">
        <f>IFERROR(INDEX([1]Events!$A:$A,MATCH(C56,[1]Events!$G:$G,0)),"")</f>
        <v/>
      </c>
    </row>
    <row r="57" spans="1:14" s="38" customFormat="1" ht="10.199999999999999" x14ac:dyDescent="0.2">
      <c r="A57" s="90" t="str">
        <f>IFERROR(INDEX([1]Events!$A:$A,MATCH(A56,[1]Events!$H:$H,0)),"")</f>
        <v/>
      </c>
      <c r="B57" s="91"/>
      <c r="C57" s="90" t="str">
        <f>IFERROR(INDEX([1]Events!$A:$A,MATCH(C56,[1]Events!$H:$H,0)),"")</f>
        <v/>
      </c>
      <c r="D57" s="91"/>
      <c r="H57" s="48"/>
      <c r="I57" s="48"/>
      <c r="J57" s="48"/>
      <c r="K57" s="48"/>
      <c r="L57" s="48"/>
      <c r="M57" s="48"/>
      <c r="N57" s="48"/>
    </row>
    <row r="58" spans="1:14" s="38" customFormat="1" ht="10.199999999999999" x14ac:dyDescent="0.2">
      <c r="A58" s="90" t="str">
        <f>IFERROR(INDEX([1]Events!$A:$A,MATCH(A56,[1]Events!$I:$I,0)),"")</f>
        <v/>
      </c>
      <c r="B58" s="91"/>
      <c r="C58" s="90" t="str">
        <f>IFERROR(INDEX([1]Events!$A:$A,MATCH(C56,[1]Events!$I:$I,0)),"")</f>
        <v/>
      </c>
      <c r="D58" s="91"/>
      <c r="G58" s="89">
        <f>B61</f>
        <v>44044</v>
      </c>
      <c r="H58" s="89"/>
      <c r="I58" s="89"/>
      <c r="J58" s="89"/>
      <c r="K58" s="89"/>
      <c r="L58" s="89"/>
      <c r="M58" s="89"/>
      <c r="N58" s="89"/>
    </row>
    <row r="59" spans="1:14" s="38" customFormat="1" ht="10.199999999999999" x14ac:dyDescent="0.2">
      <c r="A59" s="92" t="str">
        <f>IFERROR(INDEX([1]Events!$A:$A,MATCH(A56,[1]Events!$J:$J,0)),"")</f>
        <v/>
      </c>
      <c r="B59" s="93"/>
      <c r="C59" s="92" t="str">
        <f>IFERROR(INDEX([1]Events!$A:$A,MATCH(C56,[1]Events!$J:$J,0)),"")</f>
        <v/>
      </c>
      <c r="D59" s="93"/>
      <c r="G59" s="89"/>
      <c r="H59" s="89"/>
      <c r="I59" s="89"/>
      <c r="J59" s="89"/>
      <c r="K59" s="89"/>
      <c r="L59" s="89"/>
      <c r="M59" s="89"/>
      <c r="N59" s="89"/>
    </row>
    <row r="60" spans="1:14" ht="18" customHeight="1" x14ac:dyDescent="0.25">
      <c r="G60" s="89"/>
      <c r="H60" s="89"/>
      <c r="I60" s="89"/>
      <c r="J60" s="89"/>
      <c r="K60" s="89"/>
      <c r="L60" s="89"/>
      <c r="M60" s="89"/>
      <c r="N60" s="89"/>
    </row>
    <row r="61" spans="1:14" hidden="1" x14ac:dyDescent="0.25">
      <c r="A61" s="4" t="s">
        <v>17</v>
      </c>
      <c r="B61" s="47">
        <f>DATE(YEAR('Summer 2020'!$B$7),MONTH('Summer 2020'!$B$7)+2,1)</f>
        <v>44044</v>
      </c>
      <c r="C61" s="4"/>
      <c r="D61" s="4"/>
      <c r="E61" s="4"/>
      <c r="F61" s="4"/>
      <c r="G61" s="4"/>
      <c r="H61" s="4"/>
      <c r="I61" s="4"/>
      <c r="J61" s="4"/>
      <c r="K61" s="4"/>
      <c r="L61" s="4"/>
      <c r="M61" s="4"/>
      <c r="N61" s="4"/>
    </row>
    <row r="62" spans="1:14" s="46" customFormat="1" ht="18" customHeight="1" x14ac:dyDescent="0.25">
      <c r="A62" s="94">
        <f>A67</f>
        <v>44045</v>
      </c>
      <c r="B62" s="95"/>
      <c r="C62" s="94">
        <f>C67</f>
        <v>44046</v>
      </c>
      <c r="D62" s="95"/>
      <c r="E62" s="94">
        <f>E67</f>
        <v>44047</v>
      </c>
      <c r="F62" s="95"/>
      <c r="G62" s="94">
        <f>G67</f>
        <v>44048</v>
      </c>
      <c r="H62" s="95"/>
      <c r="I62" s="94">
        <f>I67</f>
        <v>44049</v>
      </c>
      <c r="J62" s="95"/>
      <c r="K62" s="94">
        <f>K67</f>
        <v>44050</v>
      </c>
      <c r="L62" s="95"/>
      <c r="M62" s="94">
        <f>M67</f>
        <v>44051</v>
      </c>
      <c r="N62" s="95"/>
    </row>
    <row r="63" spans="1:14" x14ac:dyDescent="0.25">
      <c r="A63" s="45" t="str">
        <f>IF(WEEKDAY($B$61,1)=startday,$B$61,"")</f>
        <v/>
      </c>
      <c r="B63" s="44" t="str">
        <f>IFERROR(INDEX([1]Events!$A:$A,MATCH(A63,[1]Events!$G:$G,0)),"")</f>
        <v/>
      </c>
      <c r="C63" s="45" t="str">
        <f>IF(A63="",IF(WEEKDAY($B$61,1)=MOD(startday,7)+1,$B$61,""),A63+1)</f>
        <v/>
      </c>
      <c r="D63" s="44" t="str">
        <f>IFERROR(INDEX([1]Events!$A:$A,MATCH(C63,[1]Events!$G:$G,0)),"")</f>
        <v/>
      </c>
      <c r="E63" s="45" t="str">
        <f>IF(C63="",IF(WEEKDAY($B$61,1)=MOD(startday+1,7)+1,$B$61,""),C63+1)</f>
        <v/>
      </c>
      <c r="F63" s="44" t="str">
        <f>IFERROR(INDEX([1]Events!$A:$A,MATCH(E63,[1]Events!$G:$G,0)),"")</f>
        <v/>
      </c>
      <c r="G63" s="45" t="str">
        <f>IF(E63="",IF(WEEKDAY($B$61,1)=MOD(startday+2,7)+1,$B$61,""),E63+1)</f>
        <v/>
      </c>
      <c r="H63" s="44" t="str">
        <f>IFERROR(INDEX([1]Events!$A:$A,MATCH(G63,[1]Events!$G:$G,0)),"")</f>
        <v/>
      </c>
      <c r="I63" s="45" t="str">
        <f>IF(G63="",IF(WEEKDAY($B$61,1)=MOD(startday+3,7)+1,$B$61,""),G63+1)</f>
        <v/>
      </c>
      <c r="J63" s="44" t="str">
        <f>IFERROR(INDEX([1]Events!$A:$A,MATCH(I63,[1]Events!$G:$G,0)),"")</f>
        <v/>
      </c>
      <c r="K63" s="45" t="str">
        <f>IF(I63="",IF(WEEKDAY($B$61,1)=MOD(startday+4,7)+1,$B$61,""),I63+1)</f>
        <v/>
      </c>
      <c r="L63" s="44" t="str">
        <f>IFERROR(INDEX([1]Events!$A:$A,MATCH(K63,[1]Events!$G:$G,0)),"")</f>
        <v/>
      </c>
      <c r="M63" s="45">
        <f>IF(K63="",IF(WEEKDAY($B$61,1)=MOD(startday+5,7)+1,$B$61,""),K63+1)</f>
        <v>44044</v>
      </c>
      <c r="N63" s="44" t="str">
        <f>IFERROR(INDEX([1]Events!$A:$A,MATCH(M63,[1]Events!$G:$G,0)),"")</f>
        <v/>
      </c>
    </row>
    <row r="64" spans="1:14" s="38" customFormat="1" ht="10.199999999999999" x14ac:dyDescent="0.2">
      <c r="A64" s="90" t="str">
        <f>IFERROR(INDEX([1]Events!$A:$A,MATCH(A63,[1]Events!$H:$H,0)),"")</f>
        <v/>
      </c>
      <c r="B64" s="91"/>
      <c r="C64" s="90" t="str">
        <f>IFERROR(INDEX([1]Events!$A:$A,MATCH(C63,[1]Events!$H:$H,0)),"")</f>
        <v/>
      </c>
      <c r="D64" s="91"/>
      <c r="E64" s="90" t="str">
        <f>IFERROR(INDEX([1]Events!$A:$A,MATCH(E63,[1]Events!$H:$H,0)),"")</f>
        <v/>
      </c>
      <c r="F64" s="91"/>
      <c r="G64" s="90" t="str">
        <f>IFERROR(INDEX([1]Events!$A:$A,MATCH(G63,[1]Events!$H:$H,0)),"")</f>
        <v/>
      </c>
      <c r="H64" s="91"/>
      <c r="I64" s="90" t="str">
        <f>IFERROR(INDEX([1]Events!$A:$A,MATCH(I63,[1]Events!$H:$H,0)),"")</f>
        <v/>
      </c>
      <c r="J64" s="91"/>
      <c r="K64" s="90" t="str">
        <f>IFERROR(INDEX([1]Events!$A:$A,MATCH(K63,[1]Events!$H:$H,0)),"")</f>
        <v/>
      </c>
      <c r="L64" s="91"/>
      <c r="M64" s="90" t="str">
        <f>IFERROR(INDEX([1]Events!$A:$A,MATCH(M63,[1]Events!$H:$H,0)),"")</f>
        <v/>
      </c>
      <c r="N64" s="91"/>
    </row>
    <row r="65" spans="1:14" s="38" customFormat="1" ht="10.199999999999999" x14ac:dyDescent="0.2">
      <c r="A65" s="90" t="str">
        <f>IFERROR(INDEX([1]Events!$A:$A,MATCH(A63,[1]Events!$I:$I,0)),"")</f>
        <v/>
      </c>
      <c r="B65" s="91"/>
      <c r="C65" s="90" t="str">
        <f>IFERROR(INDEX([1]Events!$A:$A,MATCH(C63,[1]Events!$I:$I,0)),"")</f>
        <v/>
      </c>
      <c r="D65" s="91"/>
      <c r="E65" s="90" t="str">
        <f>IFERROR(INDEX([1]Events!$A:$A,MATCH(E63,[1]Events!$I:$I,0)),"")</f>
        <v/>
      </c>
      <c r="F65" s="91"/>
      <c r="G65" s="90" t="str">
        <f>IFERROR(INDEX([1]Events!$A:$A,MATCH(G63,[1]Events!$I:$I,0)),"")</f>
        <v/>
      </c>
      <c r="H65" s="91"/>
      <c r="I65" s="90" t="str">
        <f>IFERROR(INDEX([1]Events!$A:$A,MATCH(I63,[1]Events!$I:$I,0)),"")</f>
        <v/>
      </c>
      <c r="J65" s="91"/>
      <c r="K65" s="90" t="str">
        <f>IFERROR(INDEX([1]Events!$A:$A,MATCH(K63,[1]Events!$I:$I,0)),"")</f>
        <v/>
      </c>
      <c r="L65" s="91"/>
      <c r="M65" s="90" t="str">
        <f>IFERROR(INDEX([1]Events!$A:$A,MATCH(M63,[1]Events!$I:$I,0)),"")</f>
        <v/>
      </c>
      <c r="N65" s="91"/>
    </row>
    <row r="66" spans="1:14" s="38" customFormat="1" ht="10.199999999999999" x14ac:dyDescent="0.2">
      <c r="A66" s="90" t="str">
        <f>IFERROR(INDEX([1]Events!$A:$A,MATCH(A63,[1]Events!$J:$J,0)),"")</f>
        <v/>
      </c>
      <c r="B66" s="91"/>
      <c r="C66" s="90" t="str">
        <f>IFERROR(INDEX([1]Events!$A:$A,MATCH(C63,[1]Events!$J:$J,0)),"")</f>
        <v/>
      </c>
      <c r="D66" s="91"/>
      <c r="E66" s="90" t="str">
        <f>IFERROR(INDEX([1]Events!$A:$A,MATCH(E63,[1]Events!$J:$J,0)),"")</f>
        <v/>
      </c>
      <c r="F66" s="91"/>
      <c r="G66" s="90" t="str">
        <f>IFERROR(INDEX([1]Events!$A:$A,MATCH(G63,[1]Events!$J:$J,0)),"")</f>
        <v/>
      </c>
      <c r="H66" s="91"/>
      <c r="I66" s="90" t="str">
        <f>IFERROR(INDEX([1]Events!$A:$A,MATCH(I63,[1]Events!$J:$J,0)),"")</f>
        <v/>
      </c>
      <c r="J66" s="91"/>
      <c r="K66" s="90" t="str">
        <f>IFERROR(INDEX([1]Events!$A:$A,MATCH(K63,[1]Events!$J:$J,0)),"")</f>
        <v/>
      </c>
      <c r="L66" s="91"/>
      <c r="M66" s="90" t="str">
        <f>IFERROR(INDEX([1]Events!$A:$A,MATCH(M63,[1]Events!$J:$J,0)),"")</f>
        <v/>
      </c>
      <c r="N66" s="91"/>
    </row>
    <row r="67" spans="1:14" x14ac:dyDescent="0.25">
      <c r="A67" s="45">
        <f>IF(M63="","",IF(MONTH(M63+1)&lt;&gt;MONTH(M63),"",M63+1))</f>
        <v>44045</v>
      </c>
      <c r="B67" s="44" t="str">
        <f>IFERROR(INDEX([1]Events!$A:$A,MATCH(A67,[1]Events!$G:$G,0)),"")</f>
        <v/>
      </c>
      <c r="C67" s="45">
        <f>IF(A67="","",IF(MONTH(A67+1)&lt;&gt;MONTH(A67),"",A67+1))</f>
        <v>44046</v>
      </c>
      <c r="D67" s="44" t="str">
        <f>IFERROR(INDEX([1]Events!$A:$A,MATCH(C67,[1]Events!$G:$G,0)),"")</f>
        <v/>
      </c>
      <c r="E67" s="45">
        <f>IF(C67="","",IF(MONTH(C67+1)&lt;&gt;MONTH(C67),"",C67+1))</f>
        <v>44047</v>
      </c>
      <c r="F67" s="44" t="str">
        <f>IFERROR(INDEX([1]Events!$A:$A,MATCH(E67,[1]Events!$G:$G,0)),"")</f>
        <v/>
      </c>
      <c r="G67" s="45">
        <f>IF(E67="","",IF(MONTH(E67+1)&lt;&gt;MONTH(E67),"",E67+1))</f>
        <v>44048</v>
      </c>
      <c r="H67" s="44" t="str">
        <f>IFERROR(INDEX([1]Events!$A:$A,MATCH(G67,[1]Events!$G:$G,0)),"")</f>
        <v/>
      </c>
      <c r="I67" s="45">
        <f>IF(G67="","",IF(MONTH(G67+1)&lt;&gt;MONTH(G67),"",G67+1))</f>
        <v>44049</v>
      </c>
      <c r="J67" s="44" t="str">
        <f>IFERROR(INDEX([1]Events!$A:$A,MATCH(I67,[1]Events!$G:$G,0)),"")</f>
        <v/>
      </c>
      <c r="K67" s="45">
        <f>IF(I67="","",IF(MONTH(I67+1)&lt;&gt;MONTH(I67),"",I67+1))</f>
        <v>44050</v>
      </c>
      <c r="L67" s="44" t="str">
        <f>IFERROR(INDEX([1]Events!$A:$A,MATCH(K67,[1]Events!$G:$G,0)),"")</f>
        <v/>
      </c>
      <c r="M67" s="45">
        <f>IF(K67="","",IF(MONTH(K67+1)&lt;&gt;MONTH(K67),"",K67+1))</f>
        <v>44051</v>
      </c>
      <c r="N67" s="44" t="str">
        <f>IFERROR(INDEX([1]Events!$A:$A,MATCH(M67,[1]Events!$G:$G,0)),"")</f>
        <v/>
      </c>
    </row>
    <row r="68" spans="1:14" s="38" customFormat="1" ht="10.199999999999999" x14ac:dyDescent="0.2">
      <c r="A68" s="90" t="str">
        <f>IFERROR(INDEX([1]Events!$A:$A,MATCH(A67,[1]Events!$H:$H,0)),"")</f>
        <v/>
      </c>
      <c r="B68" s="91"/>
      <c r="C68" s="90" t="str">
        <f>IFERROR(INDEX([1]Events!$A:$A,MATCH(C67,[1]Events!$H:$H,0)),"")</f>
        <v/>
      </c>
      <c r="D68" s="91"/>
      <c r="E68" s="90" t="str">
        <f>IFERROR(INDEX([1]Events!$A:$A,MATCH(E67,[1]Events!$H:$H,0)),"")</f>
        <v/>
      </c>
      <c r="F68" s="91"/>
      <c r="G68" s="90" t="str">
        <f>IFERROR(INDEX([1]Events!$A:$A,MATCH(G67,[1]Events!$H:$H,0)),"")</f>
        <v/>
      </c>
      <c r="H68" s="91"/>
      <c r="I68" s="90" t="str">
        <f>IFERROR(INDEX([1]Events!$A:$A,MATCH(I67,[1]Events!$H:$H,0)),"")</f>
        <v/>
      </c>
      <c r="J68" s="91"/>
      <c r="K68" s="90" t="str">
        <f>IFERROR(INDEX([1]Events!$A:$A,MATCH(K67,[1]Events!$H:$H,0)),"")</f>
        <v/>
      </c>
      <c r="L68" s="91"/>
      <c r="M68" s="90" t="str">
        <f>IFERROR(INDEX([1]Events!$A:$A,MATCH(M67,[1]Events!$H:$H,0)),"")</f>
        <v/>
      </c>
      <c r="N68" s="91"/>
    </row>
    <row r="69" spans="1:14" s="38" customFormat="1" ht="10.199999999999999" x14ac:dyDescent="0.2">
      <c r="A69" s="90" t="str">
        <f>IFERROR(INDEX([1]Events!$A:$A,MATCH(A67,[1]Events!$I:$I,0)),"")</f>
        <v/>
      </c>
      <c r="B69" s="91"/>
      <c r="C69" s="90" t="str">
        <f>IFERROR(INDEX([1]Events!$A:$A,MATCH(C67,[1]Events!$I:$I,0)),"")</f>
        <v/>
      </c>
      <c r="D69" s="91"/>
      <c r="E69" s="90" t="str">
        <f>IFERROR(INDEX([1]Events!$A:$A,MATCH(E67,[1]Events!$I:$I,0)),"")</f>
        <v/>
      </c>
      <c r="F69" s="91"/>
      <c r="G69" s="90" t="str">
        <f>IFERROR(INDEX([1]Events!$A:$A,MATCH(G67,[1]Events!$I:$I,0)),"")</f>
        <v/>
      </c>
      <c r="H69" s="91"/>
      <c r="I69" s="90" t="str">
        <f>IFERROR(INDEX([1]Events!$A:$A,MATCH(I67,[1]Events!$I:$I,0)),"")</f>
        <v/>
      </c>
      <c r="J69" s="91"/>
      <c r="K69" s="90" t="str">
        <f>IFERROR(INDEX([1]Events!$A:$A,MATCH(K67,[1]Events!$I:$I,0)),"")</f>
        <v/>
      </c>
      <c r="L69" s="91"/>
      <c r="M69" s="90" t="str">
        <f>IFERROR(INDEX([1]Events!$A:$A,MATCH(M67,[1]Events!$I:$I,0)),"")</f>
        <v/>
      </c>
      <c r="N69" s="91"/>
    </row>
    <row r="70" spans="1:14" s="38" customFormat="1" ht="10.199999999999999" x14ac:dyDescent="0.2">
      <c r="A70" s="90" t="str">
        <f>IFERROR(INDEX([1]Events!$A:$A,MATCH(A67,[1]Events!$J:$J,0)),"")</f>
        <v/>
      </c>
      <c r="B70" s="91"/>
      <c r="C70" s="90" t="str">
        <f>IFERROR(INDEX([1]Events!$A:$A,MATCH(C67,[1]Events!$J:$J,0)),"")</f>
        <v/>
      </c>
      <c r="D70" s="91"/>
      <c r="E70" s="90" t="str">
        <f>IFERROR(INDEX([1]Events!$A:$A,MATCH(E67,[1]Events!$J:$J,0)),"")</f>
        <v/>
      </c>
      <c r="F70" s="91"/>
      <c r="G70" s="90" t="str">
        <f>IFERROR(INDEX([1]Events!$A:$A,MATCH(G67,[1]Events!$J:$J,0)),"")</f>
        <v/>
      </c>
      <c r="H70" s="91"/>
      <c r="I70" s="90" t="str">
        <f>IFERROR(INDEX([1]Events!$A:$A,MATCH(I67,[1]Events!$J:$J,0)),"")</f>
        <v/>
      </c>
      <c r="J70" s="91"/>
      <c r="K70" s="90" t="str">
        <f>IFERROR(INDEX([1]Events!$A:$A,MATCH(K67,[1]Events!$J:$J,0)),"")</f>
        <v/>
      </c>
      <c r="L70" s="91"/>
      <c r="M70" s="90" t="str">
        <f>IFERROR(INDEX([1]Events!$A:$A,MATCH(M67,[1]Events!$J:$J,0)),"")</f>
        <v/>
      </c>
      <c r="N70" s="91"/>
    </row>
    <row r="71" spans="1:14" x14ac:dyDescent="0.25">
      <c r="A71" s="45">
        <f>IF(M67="","",IF(MONTH(M67+1)&lt;&gt;MONTH(M67),"",M67+1))</f>
        <v>44052</v>
      </c>
      <c r="B71" s="44" t="str">
        <f>IFERROR(INDEX([1]Events!$A:$A,MATCH(A71,[1]Events!$G:$G,0)),"")</f>
        <v/>
      </c>
      <c r="C71" s="45">
        <f>IF(A71="","",IF(MONTH(A71+1)&lt;&gt;MONTH(A71),"",A71+1))</f>
        <v>44053</v>
      </c>
      <c r="D71" s="44" t="str">
        <f>IFERROR(INDEX([1]Events!$A:$A,MATCH(C71,[1]Events!$G:$G,0)),"")</f>
        <v/>
      </c>
      <c r="E71" s="45">
        <f>IF(C71="","",IF(MONTH(C71+1)&lt;&gt;MONTH(C71),"",C71+1))</f>
        <v>44054</v>
      </c>
      <c r="F71" s="44" t="str">
        <f>IFERROR(INDEX([1]Events!$A:$A,MATCH(E71,[1]Events!$G:$G,0)),"")</f>
        <v/>
      </c>
      <c r="G71" s="45">
        <f>IF(E71="","",IF(MONTH(E71+1)&lt;&gt;MONTH(E71),"",E71+1))</f>
        <v>44055</v>
      </c>
      <c r="H71" s="44" t="str">
        <f>IFERROR(INDEX([1]Events!$A:$A,MATCH(G71,[1]Events!$G:$G,0)),"")</f>
        <v/>
      </c>
      <c r="I71" s="45">
        <f>IF(G71="","",IF(MONTH(G71+1)&lt;&gt;MONTH(G71),"",G71+1))</f>
        <v>44056</v>
      </c>
      <c r="J71" s="44" t="str">
        <f>IFERROR(INDEX([1]Events!$A:$A,MATCH(I71,[1]Events!$G:$G,0)),"")</f>
        <v/>
      </c>
      <c r="K71" s="45">
        <f>IF(I71="","",IF(MONTH(I71+1)&lt;&gt;MONTH(I71),"",I71+1))</f>
        <v>44057</v>
      </c>
      <c r="L71" s="44" t="str">
        <f>IFERROR(INDEX([1]Events!$A:$A,MATCH(K71,[1]Events!$G:$G,0)),"")</f>
        <v/>
      </c>
      <c r="M71" s="45">
        <f>IF(K71="","",IF(MONTH(K71+1)&lt;&gt;MONTH(K71),"",K71+1))</f>
        <v>44058</v>
      </c>
      <c r="N71" s="44" t="str">
        <f>IFERROR(INDEX([1]Events!$A:$A,MATCH(M71,[1]Events!$G:$G,0)),"")</f>
        <v/>
      </c>
    </row>
    <row r="72" spans="1:14" s="38" customFormat="1" ht="10.199999999999999" x14ac:dyDescent="0.2">
      <c r="A72" s="90" t="str">
        <f>IFERROR(INDEX([1]Events!$A:$A,MATCH(A71,[1]Events!$H:$H,0)),"")</f>
        <v/>
      </c>
      <c r="B72" s="91"/>
      <c r="C72" s="90" t="str">
        <f>IFERROR(INDEX([1]Events!$A:$A,MATCH(C71,[1]Events!$H:$H,0)),"")</f>
        <v/>
      </c>
      <c r="D72" s="91"/>
      <c r="E72" s="90" t="str">
        <f>IFERROR(INDEX([1]Events!$A:$A,MATCH(E71,[1]Events!$H:$H,0)),"")</f>
        <v/>
      </c>
      <c r="F72" s="91"/>
      <c r="G72" s="90" t="str">
        <f>IFERROR(INDEX([1]Events!$A:$A,MATCH(G71,[1]Events!$H:$H,0)),"")</f>
        <v/>
      </c>
      <c r="H72" s="91"/>
      <c r="I72" s="90" t="str">
        <f>IFERROR(INDEX([1]Events!$A:$A,MATCH(I71,[1]Events!$H:$H,0)),"")</f>
        <v/>
      </c>
      <c r="J72" s="91"/>
      <c r="K72" s="90" t="str">
        <f>IFERROR(INDEX([1]Events!$A:$A,MATCH(K71,[1]Events!$H:$H,0)),"")</f>
        <v/>
      </c>
      <c r="L72" s="91"/>
      <c r="M72" s="90" t="str">
        <f>IFERROR(INDEX([1]Events!$A:$A,MATCH(M71,[1]Events!$H:$H,0)),"")</f>
        <v/>
      </c>
      <c r="N72" s="91"/>
    </row>
    <row r="73" spans="1:14" s="38" customFormat="1" ht="10.199999999999999" x14ac:dyDescent="0.2">
      <c r="A73" s="90" t="str">
        <f>IFERROR(INDEX([1]Events!$A:$A,MATCH(A71,[1]Events!$I:$I,0)),"")</f>
        <v/>
      </c>
      <c r="B73" s="91"/>
      <c r="C73" s="90" t="str">
        <f>IFERROR(INDEX([1]Events!$A:$A,MATCH(C71,[1]Events!$I:$I,0)),"")</f>
        <v/>
      </c>
      <c r="D73" s="91"/>
      <c r="E73" s="90" t="str">
        <f>IFERROR(INDEX([1]Events!$A:$A,MATCH(E71,[1]Events!$I:$I,0)),"")</f>
        <v/>
      </c>
      <c r="F73" s="91"/>
      <c r="G73" s="90" t="str">
        <f>IFERROR(INDEX([1]Events!$A:$A,MATCH(G71,[1]Events!$I:$I,0)),"")</f>
        <v/>
      </c>
      <c r="H73" s="91"/>
      <c r="I73" s="90" t="str">
        <f>IFERROR(INDEX([1]Events!$A:$A,MATCH(I71,[1]Events!$I:$I,0)),"")</f>
        <v/>
      </c>
      <c r="J73" s="91"/>
      <c r="K73" s="90" t="str">
        <f>IFERROR(INDEX([1]Events!$A:$A,MATCH(K71,[1]Events!$I:$I,0)),"")</f>
        <v/>
      </c>
      <c r="L73" s="91"/>
      <c r="M73" s="90" t="str">
        <f>IFERROR(INDEX([1]Events!$A:$A,MATCH(M71,[1]Events!$I:$I,0)),"")</f>
        <v/>
      </c>
      <c r="N73" s="91"/>
    </row>
    <row r="74" spans="1:14" s="38" customFormat="1" ht="10.199999999999999" x14ac:dyDescent="0.2">
      <c r="A74" s="90" t="str">
        <f>IFERROR(INDEX([1]Events!$A:$A,MATCH(A71,[1]Events!$J:$J,0)),"")</f>
        <v/>
      </c>
      <c r="B74" s="91"/>
      <c r="C74" s="90" t="str">
        <f>IFERROR(INDEX([1]Events!$A:$A,MATCH(C71,[1]Events!$J:$J,0)),"")</f>
        <v/>
      </c>
      <c r="D74" s="91"/>
      <c r="E74" s="90" t="str">
        <f>IFERROR(INDEX([1]Events!$A:$A,MATCH(E71,[1]Events!$J:$J,0)),"")</f>
        <v/>
      </c>
      <c r="F74" s="91"/>
      <c r="G74" s="90" t="str">
        <f>IFERROR(INDEX([1]Events!$A:$A,MATCH(G71,[1]Events!$J:$J,0)),"")</f>
        <v/>
      </c>
      <c r="H74" s="91"/>
      <c r="I74" s="90" t="str">
        <f>IFERROR(INDEX([1]Events!$A:$A,MATCH(I71,[1]Events!$J:$J,0)),"")</f>
        <v/>
      </c>
      <c r="J74" s="91"/>
      <c r="K74" s="90" t="str">
        <f>IFERROR(INDEX([1]Events!$A:$A,MATCH(K71,[1]Events!$J:$J,0)),"")</f>
        <v/>
      </c>
      <c r="L74" s="91"/>
      <c r="M74" s="90" t="str">
        <f>IFERROR(INDEX([1]Events!$A:$A,MATCH(M71,[1]Events!$J:$J,0)),"")</f>
        <v/>
      </c>
      <c r="N74" s="91"/>
    </row>
    <row r="75" spans="1:14" x14ac:dyDescent="0.25">
      <c r="A75" s="45">
        <f>IF(M71="","",IF(MONTH(M71+1)&lt;&gt;MONTH(M71),"",M71+1))</f>
        <v>44059</v>
      </c>
      <c r="B75" s="44" t="str">
        <f>IFERROR(INDEX([1]Events!$A:$A,MATCH(A75,[1]Events!$G:$G,0)),"")</f>
        <v/>
      </c>
      <c r="C75" s="45">
        <f>IF(A75="","",IF(MONTH(A75+1)&lt;&gt;MONTH(A75),"",A75+1))</f>
        <v>44060</v>
      </c>
      <c r="D75" s="44" t="str">
        <f>IFERROR(INDEX([1]Events!$A:$A,MATCH(C75,[1]Events!$G:$G,0)),"")</f>
        <v/>
      </c>
      <c r="E75" s="45">
        <f>IF(C75="","",IF(MONTH(C75+1)&lt;&gt;MONTH(C75),"",C75+1))</f>
        <v>44061</v>
      </c>
      <c r="F75" s="44" t="str">
        <f>IFERROR(INDEX([1]Events!$A:$A,MATCH(E75,[1]Events!$G:$G,0)),"")</f>
        <v/>
      </c>
      <c r="G75" s="45">
        <f>IF(E75="","",IF(MONTH(E75+1)&lt;&gt;MONTH(E75),"",E75+1))</f>
        <v>44062</v>
      </c>
      <c r="H75" s="44" t="str">
        <f>IFERROR(INDEX([1]Events!$A:$A,MATCH(G75,[1]Events!$G:$G,0)),"")</f>
        <v>Aviation Day</v>
      </c>
      <c r="I75" s="45">
        <f>IF(G75="","",IF(MONTH(G75+1)&lt;&gt;MONTH(G75),"",G75+1))</f>
        <v>44063</v>
      </c>
      <c r="J75" s="44" t="str">
        <f>IFERROR(INDEX([1]Events!$A:$A,MATCH(I75,[1]Events!$G:$G,0)),"")</f>
        <v/>
      </c>
      <c r="K75" s="45">
        <f>IF(I75="","",IF(MONTH(I75+1)&lt;&gt;MONTH(I75),"",I75+1))</f>
        <v>44064</v>
      </c>
      <c r="L75" s="44" t="str">
        <f>IFERROR(INDEX([1]Events!$A:$A,MATCH(K75,[1]Events!$G:$G,0)),"")</f>
        <v/>
      </c>
      <c r="M75" s="45">
        <f>IF(K75="","",IF(MONTH(K75+1)&lt;&gt;MONTH(K75),"",K75+1))</f>
        <v>44065</v>
      </c>
      <c r="N75" s="44" t="str">
        <f>IFERROR(INDEX([1]Events!$A:$A,MATCH(M75,[1]Events!$G:$G,0)),"")</f>
        <v/>
      </c>
    </row>
    <row r="76" spans="1:14" s="38" customFormat="1" ht="10.199999999999999" x14ac:dyDescent="0.2">
      <c r="A76" s="90" t="str">
        <f>IFERROR(INDEX([1]Events!$A:$A,MATCH(A75,[1]Events!$H:$H,0)),"")</f>
        <v/>
      </c>
      <c r="B76" s="91"/>
      <c r="C76" s="90" t="str">
        <f>IFERROR(INDEX([1]Events!$A:$A,MATCH(C75,[1]Events!$H:$H,0)),"")</f>
        <v/>
      </c>
      <c r="D76" s="91"/>
      <c r="E76" s="90" t="str">
        <f>IFERROR(INDEX([1]Events!$A:$A,MATCH(E75,[1]Events!$H:$H,0)),"")</f>
        <v/>
      </c>
      <c r="F76" s="91"/>
      <c r="G76" s="90" t="str">
        <f>IFERROR(INDEX([1]Events!$A:$A,MATCH(G75,[1]Events!$H:$H,0)),"")</f>
        <v/>
      </c>
      <c r="H76" s="91"/>
      <c r="I76" s="90" t="str">
        <f>IFERROR(INDEX([1]Events!$A:$A,MATCH(I75,[1]Events!$H:$H,0)),"")</f>
        <v/>
      </c>
      <c r="J76" s="91"/>
      <c r="K76" s="90" t="str">
        <f>IFERROR(INDEX([1]Events!$A:$A,MATCH(K75,[1]Events!$H:$H,0)),"")</f>
        <v/>
      </c>
      <c r="L76" s="91"/>
      <c r="M76" s="90" t="str">
        <f>IFERROR(INDEX([1]Events!$A:$A,MATCH(M75,[1]Events!$H:$H,0)),"")</f>
        <v/>
      </c>
      <c r="N76" s="91"/>
    </row>
    <row r="77" spans="1:14" s="38" customFormat="1" ht="10.199999999999999" x14ac:dyDescent="0.2">
      <c r="A77" s="90" t="str">
        <f>IFERROR(INDEX([1]Events!$A:$A,MATCH(A75,[1]Events!$I:$I,0)),"")</f>
        <v/>
      </c>
      <c r="B77" s="91"/>
      <c r="C77" s="90" t="str">
        <f>IFERROR(INDEX([1]Events!$A:$A,MATCH(C75,[1]Events!$I:$I,0)),"")</f>
        <v/>
      </c>
      <c r="D77" s="91"/>
      <c r="E77" s="90" t="str">
        <f>IFERROR(INDEX([1]Events!$A:$A,MATCH(E75,[1]Events!$I:$I,0)),"")</f>
        <v/>
      </c>
      <c r="F77" s="91"/>
      <c r="G77" s="90" t="str">
        <f>IFERROR(INDEX([1]Events!$A:$A,MATCH(G75,[1]Events!$I:$I,0)),"")</f>
        <v/>
      </c>
      <c r="H77" s="91"/>
      <c r="I77" s="90" t="str">
        <f>IFERROR(INDEX([1]Events!$A:$A,MATCH(I75,[1]Events!$I:$I,0)),"")</f>
        <v/>
      </c>
      <c r="J77" s="91"/>
      <c r="K77" s="90" t="str">
        <f>IFERROR(INDEX([1]Events!$A:$A,MATCH(K75,[1]Events!$I:$I,0)),"")</f>
        <v/>
      </c>
      <c r="L77" s="91"/>
      <c r="M77" s="90" t="str">
        <f>IFERROR(INDEX([1]Events!$A:$A,MATCH(M75,[1]Events!$I:$I,0)),"")</f>
        <v/>
      </c>
      <c r="N77" s="91"/>
    </row>
    <row r="78" spans="1:14" s="38" customFormat="1" ht="10.199999999999999" x14ac:dyDescent="0.2">
      <c r="A78" s="90" t="str">
        <f>IFERROR(INDEX([1]Events!$A:$A,MATCH(A75,[1]Events!$J:$J,0)),"")</f>
        <v/>
      </c>
      <c r="B78" s="91"/>
      <c r="C78" s="90" t="str">
        <f>IFERROR(INDEX([1]Events!$A:$A,MATCH(C75,[1]Events!$J:$J,0)),"")</f>
        <v/>
      </c>
      <c r="D78" s="91"/>
      <c r="E78" s="90" t="str">
        <f>IFERROR(INDEX([1]Events!$A:$A,MATCH(E75,[1]Events!$J:$J,0)),"")</f>
        <v/>
      </c>
      <c r="F78" s="91"/>
      <c r="G78" s="90" t="str">
        <f>IFERROR(INDEX([1]Events!$A:$A,MATCH(G75,[1]Events!$J:$J,0)),"")</f>
        <v/>
      </c>
      <c r="H78" s="91"/>
      <c r="I78" s="90" t="str">
        <f>IFERROR(INDEX([1]Events!$A:$A,MATCH(I75,[1]Events!$J:$J,0)),"")</f>
        <v/>
      </c>
      <c r="J78" s="91"/>
      <c r="K78" s="90" t="str">
        <f>IFERROR(INDEX([1]Events!$A:$A,MATCH(K75,[1]Events!$J:$J,0)),"")</f>
        <v/>
      </c>
      <c r="L78" s="91"/>
      <c r="M78" s="90" t="str">
        <f>IFERROR(INDEX([1]Events!$A:$A,MATCH(M75,[1]Events!$J:$J,0)),"")</f>
        <v/>
      </c>
      <c r="N78" s="91"/>
    </row>
    <row r="79" spans="1:14" x14ac:dyDescent="0.25">
      <c r="A79" s="45">
        <f>IF(M75="","",IF(MONTH(M75+1)&lt;&gt;MONTH(M75),"",M75+1))</f>
        <v>44066</v>
      </c>
      <c r="B79" s="44" t="str">
        <f>IFERROR(INDEX([1]Events!$A:$A,MATCH(A79,[1]Events!$G:$G,0)),"")</f>
        <v/>
      </c>
      <c r="C79" s="45">
        <f>IF(A79="","",IF(MONTH(A79+1)&lt;&gt;MONTH(A79),"",A79+1))</f>
        <v>44067</v>
      </c>
      <c r="D79" s="44" t="str">
        <f>IFERROR(INDEX([1]Events!$A:$A,MATCH(C79,[1]Events!$G:$G,0)),"")</f>
        <v/>
      </c>
      <c r="E79" s="45">
        <f>IF(C79="","",IF(MONTH(C79+1)&lt;&gt;MONTH(C79),"",C79+1))</f>
        <v>44068</v>
      </c>
      <c r="F79" s="44" t="str">
        <f>IFERROR(INDEX([1]Events!$A:$A,MATCH(E79,[1]Events!$G:$G,0)),"")</f>
        <v/>
      </c>
      <c r="G79" s="45">
        <f>IF(E79="","",IF(MONTH(E79+1)&lt;&gt;MONTH(E79),"",E79+1))</f>
        <v>44069</v>
      </c>
      <c r="H79" s="44" t="str">
        <f>IFERROR(INDEX([1]Events!$A:$A,MATCH(G79,[1]Events!$G:$G,0)),"")</f>
        <v/>
      </c>
      <c r="I79" s="45">
        <f>IF(G79="","",IF(MONTH(G79+1)&lt;&gt;MONTH(G79),"",G79+1))</f>
        <v>44070</v>
      </c>
      <c r="J79" s="44" t="str">
        <f>IFERROR(INDEX([1]Events!$A:$A,MATCH(I79,[1]Events!$G:$G,0)),"")</f>
        <v/>
      </c>
      <c r="K79" s="45">
        <f>IF(I79="","",IF(MONTH(I79+1)&lt;&gt;MONTH(I79),"",I79+1))</f>
        <v>44071</v>
      </c>
      <c r="L79" s="44" t="str">
        <f>IFERROR(INDEX([1]Events!$A:$A,MATCH(K79,[1]Events!$G:$G,0)),"")</f>
        <v/>
      </c>
      <c r="M79" s="45">
        <f>IF(K79="","",IF(MONTH(K79+1)&lt;&gt;MONTH(K79),"",K79+1))</f>
        <v>44072</v>
      </c>
      <c r="N79" s="44" t="str">
        <f>IFERROR(INDEX([1]Events!$A:$A,MATCH(M79,[1]Events!$G:$G,0)),"")</f>
        <v/>
      </c>
    </row>
    <row r="80" spans="1:14" s="38" customFormat="1" ht="10.199999999999999" x14ac:dyDescent="0.2">
      <c r="A80" s="90" t="str">
        <f>IFERROR(INDEX([1]Events!$A:$A,MATCH(A79,[1]Events!$H:$H,0)),"")</f>
        <v/>
      </c>
      <c r="B80" s="91"/>
      <c r="C80" s="90" t="str">
        <f>IFERROR(INDEX([1]Events!$A:$A,MATCH(C79,[1]Events!$H:$H,0)),"")</f>
        <v/>
      </c>
      <c r="D80" s="91"/>
      <c r="E80" s="90" t="str">
        <f>IFERROR(INDEX([1]Events!$A:$A,MATCH(E79,[1]Events!$H:$H,0)),"")</f>
        <v/>
      </c>
      <c r="F80" s="91"/>
      <c r="G80" s="90" t="str">
        <f>IFERROR(INDEX([1]Events!$A:$A,MATCH(G79,[1]Events!$H:$H,0)),"")</f>
        <v/>
      </c>
      <c r="H80" s="91"/>
      <c r="I80" s="90" t="str">
        <f>IFERROR(INDEX([1]Events!$A:$A,MATCH(I79,[1]Events!$H:$H,0)),"")</f>
        <v/>
      </c>
      <c r="J80" s="91"/>
      <c r="K80" s="90" t="str">
        <f>IFERROR(INDEX([1]Events!$A:$A,MATCH(K79,[1]Events!$H:$H,0)),"")</f>
        <v/>
      </c>
      <c r="L80" s="91"/>
      <c r="M80" s="90" t="str">
        <f>IFERROR(INDEX([1]Events!$A:$A,MATCH(M79,[1]Events!$H:$H,0)),"")</f>
        <v/>
      </c>
      <c r="N80" s="91"/>
    </row>
    <row r="81" spans="1:14" s="38" customFormat="1" ht="10.199999999999999" x14ac:dyDescent="0.2">
      <c r="A81" s="90" t="str">
        <f>IFERROR(INDEX([1]Events!$A:$A,MATCH(A79,[1]Events!$I:$I,0)),"")</f>
        <v/>
      </c>
      <c r="B81" s="91"/>
      <c r="C81" s="90" t="str">
        <f>IFERROR(INDEX([1]Events!$A:$A,MATCH(C79,[1]Events!$I:$I,0)),"")</f>
        <v/>
      </c>
      <c r="D81" s="91"/>
      <c r="E81" s="90" t="str">
        <f>IFERROR(INDEX([1]Events!$A:$A,MATCH(E79,[1]Events!$I:$I,0)),"")</f>
        <v/>
      </c>
      <c r="F81" s="91"/>
      <c r="G81" s="90" t="str">
        <f>IFERROR(INDEX([1]Events!$A:$A,MATCH(G79,[1]Events!$I:$I,0)),"")</f>
        <v/>
      </c>
      <c r="H81" s="91"/>
      <c r="I81" s="90" t="str">
        <f>IFERROR(INDEX([1]Events!$A:$A,MATCH(I79,[1]Events!$I:$I,0)),"")</f>
        <v/>
      </c>
      <c r="J81" s="91"/>
      <c r="K81" s="90" t="str">
        <f>IFERROR(INDEX([1]Events!$A:$A,MATCH(K79,[1]Events!$I:$I,0)),"")</f>
        <v/>
      </c>
      <c r="L81" s="91"/>
      <c r="M81" s="90" t="str">
        <f>IFERROR(INDEX([1]Events!$A:$A,MATCH(M79,[1]Events!$I:$I,0)),"")</f>
        <v/>
      </c>
      <c r="N81" s="91"/>
    </row>
    <row r="82" spans="1:14" s="38" customFormat="1" ht="10.199999999999999" x14ac:dyDescent="0.2">
      <c r="A82" s="92" t="str">
        <f>IFERROR(INDEX([1]Events!$A:$A,MATCH(A79,[1]Events!$J:$J,0)),"")</f>
        <v/>
      </c>
      <c r="B82" s="93"/>
      <c r="C82" s="92" t="str">
        <f>IFERROR(INDEX([1]Events!$A:$A,MATCH(C79,[1]Events!$J:$J,0)),"")</f>
        <v/>
      </c>
      <c r="D82" s="93"/>
      <c r="E82" s="92" t="str">
        <f>IFERROR(INDEX([1]Events!$A:$A,MATCH(E79,[1]Events!$J:$J,0)),"")</f>
        <v/>
      </c>
      <c r="F82" s="93"/>
      <c r="G82" s="92" t="str">
        <f>IFERROR(INDEX([1]Events!$A:$A,MATCH(G79,[1]Events!$J:$J,0)),"")</f>
        <v/>
      </c>
      <c r="H82" s="93"/>
      <c r="I82" s="92" t="str">
        <f>IFERROR(INDEX([1]Events!$A:$A,MATCH(I79,[1]Events!$J:$J,0)),"")</f>
        <v/>
      </c>
      <c r="J82" s="93"/>
      <c r="K82" s="92" t="str">
        <f>IFERROR(INDEX([1]Events!$A:$A,MATCH(K79,[1]Events!$J:$J,0)),"")</f>
        <v/>
      </c>
      <c r="L82" s="93"/>
      <c r="M82" s="92" t="str">
        <f>IFERROR(INDEX([1]Events!$A:$A,MATCH(M79,[1]Events!$J:$J,0)),"")</f>
        <v/>
      </c>
      <c r="N82" s="93"/>
    </row>
    <row r="83" spans="1:14" ht="13.8" x14ac:dyDescent="0.3">
      <c r="A83" s="45">
        <f>IF(M79="","",IF(MONTH(M79+1)&lt;&gt;MONTH(M79),"",M79+1))</f>
        <v>44073</v>
      </c>
      <c r="B83" s="44" t="str">
        <f>IFERROR(INDEX([1]Events!$A:$A,MATCH(A83,[1]Events!$G:$G,0)),"")</f>
        <v/>
      </c>
      <c r="C83" s="45">
        <f>IF(A83="","",IF(MONTH(A83+1)&lt;&gt;MONTH(A83),"",A83+1))</f>
        <v>44074</v>
      </c>
      <c r="D83" s="44" t="str">
        <f>IFERROR(INDEX([1]Events!$A:$A,MATCH(C83,[1]Events!$G:$G,0)),"")</f>
        <v/>
      </c>
      <c r="E83" s="43"/>
      <c r="F83" s="42"/>
      <c r="G83" s="42"/>
      <c r="H83" s="42"/>
      <c r="I83" s="42"/>
      <c r="J83" s="42"/>
    </row>
    <row r="84" spans="1:14" s="38" customFormat="1" ht="10.199999999999999" x14ac:dyDescent="0.2">
      <c r="A84" s="90" t="str">
        <f>IFERROR(INDEX([1]Events!$A:$A,MATCH(A83,[1]Events!$H:$H,0)),"")</f>
        <v/>
      </c>
      <c r="B84" s="91"/>
      <c r="C84" s="90" t="str">
        <f>IFERROR(INDEX([1]Events!$A:$A,MATCH(C83,[1]Events!$H:$H,0)),"")</f>
        <v/>
      </c>
      <c r="D84" s="91"/>
      <c r="E84" s="41"/>
      <c r="F84" s="40"/>
      <c r="G84" s="40"/>
      <c r="H84" s="40"/>
      <c r="I84" s="40"/>
      <c r="J84" s="40"/>
    </row>
    <row r="85" spans="1:14" s="38" customFormat="1" ht="10.199999999999999" x14ac:dyDescent="0.2">
      <c r="A85" s="90" t="str">
        <f>IFERROR(INDEX([1]Events!$A:$A,MATCH(A83,[1]Events!$I:$I,0)),"")</f>
        <v/>
      </c>
      <c r="B85" s="91"/>
      <c r="C85" s="90" t="str">
        <f>IFERROR(INDEX([1]Events!$A:$A,MATCH(C83,[1]Events!$I:$I,0)),"")</f>
        <v/>
      </c>
      <c r="D85" s="91"/>
      <c r="E85" s="41"/>
      <c r="F85" s="40"/>
      <c r="G85" s="40"/>
      <c r="H85" s="40"/>
      <c r="I85" s="40"/>
      <c r="J85" s="40"/>
      <c r="N85" s="39" t="s">
        <v>18</v>
      </c>
    </row>
    <row r="86" spans="1:14" s="38" customFormat="1" ht="10.199999999999999" x14ac:dyDescent="0.2">
      <c r="A86" s="92" t="str">
        <f>IFERROR(INDEX([1]Events!$A:$A,MATCH(A83,[1]Events!$J:$J,0)),"")</f>
        <v/>
      </c>
      <c r="B86" s="93"/>
      <c r="C86" s="92" t="str">
        <f>IFERROR(INDEX([1]Events!$A:$A,MATCH(C83,[1]Events!$J:$J,0)),"")</f>
        <v/>
      </c>
      <c r="D86" s="93"/>
      <c r="E86" s="41"/>
      <c r="F86" s="40"/>
      <c r="G86" s="40"/>
      <c r="H86" s="40"/>
      <c r="I86" s="40"/>
      <c r="J86" s="40"/>
      <c r="N86" s="39" t="s">
        <v>19</v>
      </c>
    </row>
  </sheetData>
  <mergeCells count="357">
    <mergeCell ref="E35:F35"/>
    <mergeCell ref="G35:H35"/>
    <mergeCell ref="I35:J35"/>
    <mergeCell ref="K35:L35"/>
    <mergeCell ref="M35:N35"/>
    <mergeCell ref="M37:N37"/>
    <mergeCell ref="G5:N6"/>
    <mergeCell ref="A62:B62"/>
    <mergeCell ref="C62:D62"/>
    <mergeCell ref="E62:F62"/>
    <mergeCell ref="G62:H62"/>
    <mergeCell ref="I62:J62"/>
    <mergeCell ref="K62:L62"/>
    <mergeCell ref="M62:N62"/>
    <mergeCell ref="A35:B35"/>
    <mergeCell ref="C35:D35"/>
    <mergeCell ref="M38:N38"/>
    <mergeCell ref="A37:B37"/>
    <mergeCell ref="C37:D37"/>
    <mergeCell ref="E37:F37"/>
    <mergeCell ref="G37:H37"/>
    <mergeCell ref="I37:J37"/>
    <mergeCell ref="K37:L37"/>
    <mergeCell ref="I42:J42"/>
    <mergeCell ref="A38:B38"/>
    <mergeCell ref="C38:D38"/>
    <mergeCell ref="E38:F38"/>
    <mergeCell ref="G38:H38"/>
    <mergeCell ref="I38:J38"/>
    <mergeCell ref="K38:L38"/>
    <mergeCell ref="M39:N39"/>
    <mergeCell ref="A39:B39"/>
    <mergeCell ref="C39:D39"/>
    <mergeCell ref="E39:F39"/>
    <mergeCell ref="G39:H39"/>
    <mergeCell ref="I39:J39"/>
    <mergeCell ref="K39:L39"/>
    <mergeCell ref="A66:B66"/>
    <mergeCell ref="C66:D66"/>
    <mergeCell ref="E66:F66"/>
    <mergeCell ref="G66:H66"/>
    <mergeCell ref="I66:J66"/>
    <mergeCell ref="K66:L66"/>
    <mergeCell ref="A64:B64"/>
    <mergeCell ref="C64:D64"/>
    <mergeCell ref="E64:F64"/>
    <mergeCell ref="G64:H64"/>
    <mergeCell ref="I64:J64"/>
    <mergeCell ref="K64:L64"/>
    <mergeCell ref="A65:B65"/>
    <mergeCell ref="C65:D65"/>
    <mergeCell ref="E65:F65"/>
    <mergeCell ref="G65:H65"/>
    <mergeCell ref="I65:J65"/>
    <mergeCell ref="K65:L65"/>
    <mergeCell ref="C69:D69"/>
    <mergeCell ref="E69:F69"/>
    <mergeCell ref="G69:H69"/>
    <mergeCell ref="I69:J69"/>
    <mergeCell ref="K69:L69"/>
    <mergeCell ref="M72:N72"/>
    <mergeCell ref="M68:N68"/>
    <mergeCell ref="M69:N69"/>
    <mergeCell ref="A70:B70"/>
    <mergeCell ref="C70:D70"/>
    <mergeCell ref="E70:F70"/>
    <mergeCell ref="G70:H70"/>
    <mergeCell ref="I70:J70"/>
    <mergeCell ref="K70:L70"/>
    <mergeCell ref="M70:N70"/>
    <mergeCell ref="A69:B69"/>
    <mergeCell ref="A68:B68"/>
    <mergeCell ref="C68:D68"/>
    <mergeCell ref="E68:F68"/>
    <mergeCell ref="G68:H68"/>
    <mergeCell ref="I68:J68"/>
    <mergeCell ref="K68:L68"/>
    <mergeCell ref="A74:B74"/>
    <mergeCell ref="C74:D74"/>
    <mergeCell ref="E74:F74"/>
    <mergeCell ref="G74:H74"/>
    <mergeCell ref="I74:J74"/>
    <mergeCell ref="K74:L74"/>
    <mergeCell ref="M73:N73"/>
    <mergeCell ref="A72:B72"/>
    <mergeCell ref="C72:D72"/>
    <mergeCell ref="E72:F72"/>
    <mergeCell ref="G72:H72"/>
    <mergeCell ref="I72:J72"/>
    <mergeCell ref="K72:L72"/>
    <mergeCell ref="A73:B73"/>
    <mergeCell ref="C73:D73"/>
    <mergeCell ref="E73:F73"/>
    <mergeCell ref="G73:H73"/>
    <mergeCell ref="I73:J73"/>
    <mergeCell ref="K73:L73"/>
    <mergeCell ref="A77:B77"/>
    <mergeCell ref="A76:B76"/>
    <mergeCell ref="C76:D76"/>
    <mergeCell ref="E76:F76"/>
    <mergeCell ref="G76:H76"/>
    <mergeCell ref="I76:J76"/>
    <mergeCell ref="K76:L76"/>
    <mergeCell ref="C77:D77"/>
    <mergeCell ref="E77:F77"/>
    <mergeCell ref="G77:H77"/>
    <mergeCell ref="I77:J77"/>
    <mergeCell ref="K77:L77"/>
    <mergeCell ref="A80:B80"/>
    <mergeCell ref="C80:D80"/>
    <mergeCell ref="E80:F80"/>
    <mergeCell ref="G80:H80"/>
    <mergeCell ref="I80:J80"/>
    <mergeCell ref="K80:L80"/>
    <mergeCell ref="A81:B81"/>
    <mergeCell ref="A78:B78"/>
    <mergeCell ref="C78:D78"/>
    <mergeCell ref="E78:F78"/>
    <mergeCell ref="G78:H78"/>
    <mergeCell ref="I78:J78"/>
    <mergeCell ref="K78:L78"/>
    <mergeCell ref="C81:D81"/>
    <mergeCell ref="E81:F81"/>
    <mergeCell ref="G81:H81"/>
    <mergeCell ref="I81:J81"/>
    <mergeCell ref="K81:L81"/>
    <mergeCell ref="A86:B86"/>
    <mergeCell ref="C86:D86"/>
    <mergeCell ref="A84:B84"/>
    <mergeCell ref="C84:D84"/>
    <mergeCell ref="A85:B85"/>
    <mergeCell ref="C85:D85"/>
    <mergeCell ref="M82:N82"/>
    <mergeCell ref="A82:B82"/>
    <mergeCell ref="C82:D82"/>
    <mergeCell ref="E82:F82"/>
    <mergeCell ref="G82:H82"/>
    <mergeCell ref="I82:J82"/>
    <mergeCell ref="K82:L82"/>
    <mergeCell ref="M53:N53"/>
    <mergeCell ref="M49:N49"/>
    <mergeCell ref="M50:N50"/>
    <mergeCell ref="G58:N60"/>
    <mergeCell ref="M54:N54"/>
    <mergeCell ref="M80:N80"/>
    <mergeCell ref="M81:N81"/>
    <mergeCell ref="M76:N76"/>
    <mergeCell ref="M77:N77"/>
    <mergeCell ref="G50:H50"/>
    <mergeCell ref="I50:J50"/>
    <mergeCell ref="K50:L50"/>
    <mergeCell ref="M78:N78"/>
    <mergeCell ref="M74:N74"/>
    <mergeCell ref="M66:N66"/>
    <mergeCell ref="M64:N64"/>
    <mergeCell ref="M65:N65"/>
    <mergeCell ref="A43:B43"/>
    <mergeCell ref="C43:D43"/>
    <mergeCell ref="E43:F43"/>
    <mergeCell ref="G43:H43"/>
    <mergeCell ref="I43:J43"/>
    <mergeCell ref="K43:L43"/>
    <mergeCell ref="M43:N43"/>
    <mergeCell ref="A42:B42"/>
    <mergeCell ref="A41:B41"/>
    <mergeCell ref="C41:D41"/>
    <mergeCell ref="E41:F41"/>
    <mergeCell ref="G41:H41"/>
    <mergeCell ref="I41:J41"/>
    <mergeCell ref="K41:L41"/>
    <mergeCell ref="C42:D42"/>
    <mergeCell ref="E42:F42"/>
    <mergeCell ref="G42:H42"/>
    <mergeCell ref="K42:L42"/>
    <mergeCell ref="M41:N41"/>
    <mergeCell ref="M42:N42"/>
    <mergeCell ref="A47:B47"/>
    <mergeCell ref="C47:D47"/>
    <mergeCell ref="E47:F47"/>
    <mergeCell ref="G47:H47"/>
    <mergeCell ref="I47:J47"/>
    <mergeCell ref="K47:L47"/>
    <mergeCell ref="M46:N46"/>
    <mergeCell ref="A45:B45"/>
    <mergeCell ref="C45:D45"/>
    <mergeCell ref="E45:F45"/>
    <mergeCell ref="G45:H45"/>
    <mergeCell ref="I45:J45"/>
    <mergeCell ref="K45:L45"/>
    <mergeCell ref="A46:B46"/>
    <mergeCell ref="C46:D46"/>
    <mergeCell ref="E46:F46"/>
    <mergeCell ref="G46:H46"/>
    <mergeCell ref="I46:J46"/>
    <mergeCell ref="K46:L46"/>
    <mergeCell ref="M45:N45"/>
    <mergeCell ref="M47:N47"/>
    <mergeCell ref="A51:B51"/>
    <mergeCell ref="C51:D51"/>
    <mergeCell ref="E51:F51"/>
    <mergeCell ref="G51:H51"/>
    <mergeCell ref="I51:J51"/>
    <mergeCell ref="K51:L51"/>
    <mergeCell ref="M51:N51"/>
    <mergeCell ref="A50:B50"/>
    <mergeCell ref="A49:B49"/>
    <mergeCell ref="C49:D49"/>
    <mergeCell ref="E49:F49"/>
    <mergeCell ref="G49:H49"/>
    <mergeCell ref="I49:J49"/>
    <mergeCell ref="K49:L49"/>
    <mergeCell ref="C50:D50"/>
    <mergeCell ref="E50:F50"/>
    <mergeCell ref="A53:B53"/>
    <mergeCell ref="C53:D53"/>
    <mergeCell ref="E53:F53"/>
    <mergeCell ref="G53:H53"/>
    <mergeCell ref="I53:J53"/>
    <mergeCell ref="K53:L53"/>
    <mergeCell ref="A54:B54"/>
    <mergeCell ref="C54:D54"/>
    <mergeCell ref="E54:F54"/>
    <mergeCell ref="G54:H54"/>
    <mergeCell ref="I54:J54"/>
    <mergeCell ref="K54:L54"/>
    <mergeCell ref="A10:B10"/>
    <mergeCell ref="A11:B11"/>
    <mergeCell ref="A12:B12"/>
    <mergeCell ref="M10:N10"/>
    <mergeCell ref="C11:D11"/>
    <mergeCell ref="E11:F11"/>
    <mergeCell ref="G11:H11"/>
    <mergeCell ref="I11:J11"/>
    <mergeCell ref="K11:L11"/>
    <mergeCell ref="M12:N12"/>
    <mergeCell ref="C12:D12"/>
    <mergeCell ref="E12:F12"/>
    <mergeCell ref="G12:H12"/>
    <mergeCell ref="I12:J12"/>
    <mergeCell ref="K12:L12"/>
    <mergeCell ref="M11:N11"/>
    <mergeCell ref="C10:D10"/>
    <mergeCell ref="E10:F10"/>
    <mergeCell ref="G10:H10"/>
    <mergeCell ref="I10:J10"/>
    <mergeCell ref="K10:L10"/>
    <mergeCell ref="A59:B59"/>
    <mergeCell ref="C59:D59"/>
    <mergeCell ref="A57:B57"/>
    <mergeCell ref="C57:D57"/>
    <mergeCell ref="A58:B58"/>
    <mergeCell ref="C58:D58"/>
    <mergeCell ref="M55:N55"/>
    <mergeCell ref="A55:B55"/>
    <mergeCell ref="C55:D55"/>
    <mergeCell ref="E55:F55"/>
    <mergeCell ref="G55:H55"/>
    <mergeCell ref="I55:J55"/>
    <mergeCell ref="K55:L55"/>
    <mergeCell ref="M14:N14"/>
    <mergeCell ref="K15:L15"/>
    <mergeCell ref="M15:N15"/>
    <mergeCell ref="A16:B16"/>
    <mergeCell ref="C16:D16"/>
    <mergeCell ref="E16:F16"/>
    <mergeCell ref="G16:H16"/>
    <mergeCell ref="I16:J16"/>
    <mergeCell ref="K16:L16"/>
    <mergeCell ref="M16:N16"/>
    <mergeCell ref="A14:B14"/>
    <mergeCell ref="C14:D14"/>
    <mergeCell ref="E14:F14"/>
    <mergeCell ref="G14:H14"/>
    <mergeCell ref="I14:J14"/>
    <mergeCell ref="K14:L14"/>
    <mergeCell ref="A15:B15"/>
    <mergeCell ref="C15:D15"/>
    <mergeCell ref="E15:F15"/>
    <mergeCell ref="G15:H15"/>
    <mergeCell ref="I15:J15"/>
    <mergeCell ref="K18:L18"/>
    <mergeCell ref="E18:F18"/>
    <mergeCell ref="G18:H18"/>
    <mergeCell ref="I18:J18"/>
    <mergeCell ref="I20:J20"/>
    <mergeCell ref="M18:N18"/>
    <mergeCell ref="A19:B19"/>
    <mergeCell ref="C19:D19"/>
    <mergeCell ref="E19:F19"/>
    <mergeCell ref="G19:H19"/>
    <mergeCell ref="I19:J19"/>
    <mergeCell ref="K19:L19"/>
    <mergeCell ref="M19:N19"/>
    <mergeCell ref="A18:B18"/>
    <mergeCell ref="C18:D18"/>
    <mergeCell ref="C8:D8"/>
    <mergeCell ref="E8:F8"/>
    <mergeCell ref="G8:H8"/>
    <mergeCell ref="I8:J8"/>
    <mergeCell ref="M22:N22"/>
    <mergeCell ref="K24:L24"/>
    <mergeCell ref="M24:N24"/>
    <mergeCell ref="A23:B23"/>
    <mergeCell ref="C23:D23"/>
    <mergeCell ref="E23:F23"/>
    <mergeCell ref="G23:H23"/>
    <mergeCell ref="I23:J23"/>
    <mergeCell ref="A22:B22"/>
    <mergeCell ref="C22:D22"/>
    <mergeCell ref="E22:F22"/>
    <mergeCell ref="G22:H22"/>
    <mergeCell ref="I22:J22"/>
    <mergeCell ref="K22:L22"/>
    <mergeCell ref="K20:L20"/>
    <mergeCell ref="M20:N20"/>
    <mergeCell ref="A20:B20"/>
    <mergeCell ref="C20:D20"/>
    <mergeCell ref="E20:F20"/>
    <mergeCell ref="G20:H20"/>
    <mergeCell ref="K23:L23"/>
    <mergeCell ref="M23:N23"/>
    <mergeCell ref="A24:B24"/>
    <mergeCell ref="C24:D24"/>
    <mergeCell ref="E24:F24"/>
    <mergeCell ref="G24:H24"/>
    <mergeCell ref="I24:J24"/>
    <mergeCell ref="K28:L28"/>
    <mergeCell ref="K8:L8"/>
    <mergeCell ref="M8:N8"/>
    <mergeCell ref="A28:B28"/>
    <mergeCell ref="C28:D28"/>
    <mergeCell ref="E28:F28"/>
    <mergeCell ref="G28:H28"/>
    <mergeCell ref="I28:J28"/>
    <mergeCell ref="K26:L26"/>
    <mergeCell ref="M26:N26"/>
    <mergeCell ref="A27:B27"/>
    <mergeCell ref="G26:H26"/>
    <mergeCell ref="I26:J26"/>
    <mergeCell ref="A26:B26"/>
    <mergeCell ref="C26:D26"/>
    <mergeCell ref="E26:F26"/>
    <mergeCell ref="A8:B8"/>
    <mergeCell ref="G31:N33"/>
    <mergeCell ref="E27:F27"/>
    <mergeCell ref="G27:H27"/>
    <mergeCell ref="I27:J27"/>
    <mergeCell ref="K27:L27"/>
    <mergeCell ref="M27:N27"/>
    <mergeCell ref="A32:B32"/>
    <mergeCell ref="C32:D32"/>
    <mergeCell ref="A30:B30"/>
    <mergeCell ref="C30:D30"/>
    <mergeCell ref="A31:B31"/>
    <mergeCell ref="C31:D31"/>
    <mergeCell ref="C27:D27"/>
    <mergeCell ref="M28:N28"/>
  </mergeCells>
  <conditionalFormatting sqref="A9 A13 A17 A21 A25 A29 C9 C13 C17 C21 C25 C29 E9 E13 E17 E21 E25 G9 G13 G17 G21 G25 I9 I13 I17 I21 I25 K9 K13 K17 K21 K25 M9 M13 M17 M21 M25">
    <cfRule type="expression" dxfId="14" priority="15">
      <formula>A9=""</formula>
    </cfRule>
  </conditionalFormatting>
  <conditionalFormatting sqref="A36 A40 A44 A48 A52 A56 C36 C40 C44 C48 C52 C56 E36 E40 E44 E48 E52 G36 G40 G44 G48 G52 I36 I40 I44 I48 I52 K36 K40 K44 K48 K52 M36 M40 M44 M48 M52">
    <cfRule type="expression" dxfId="13" priority="10">
      <formula>A36=""</formula>
    </cfRule>
  </conditionalFormatting>
  <conditionalFormatting sqref="A63 A67 A71 A75 A79 A83 C63 C67 C71 C75 C79 C83 E63 E67 E71 E75 E79 G63 G67 G71 G75 G79 I63 I67 I71 I75 I79 K63 K67 K71 K75 K79 M63 M67 M71 M75 M79">
    <cfRule type="expression" dxfId="12" priority="5">
      <formula>A63=""</formula>
    </cfRule>
  </conditionalFormatting>
  <conditionalFormatting sqref="A30:D30 A10:N10 A14:N14 A18:N18 A22:N22 A26:N26">
    <cfRule type="expression" dxfId="11" priority="13">
      <formula>A9=""</formula>
    </cfRule>
  </conditionalFormatting>
  <conditionalFormatting sqref="A31:D31 A11:N11 A15:N15 A19:N19 A23:N23 A27:N27">
    <cfRule type="expression" dxfId="10" priority="12">
      <formula>A9=""</formula>
    </cfRule>
  </conditionalFormatting>
  <conditionalFormatting sqref="A32:D32 A12:N12 A16:N16 A20:N20 A24:N24 A28:N28">
    <cfRule type="expression" dxfId="9" priority="11">
      <formula>A9=""</formula>
    </cfRule>
  </conditionalFormatting>
  <conditionalFormatting sqref="A57:D57 A37:N37 A41:N41 A45:N45 A49:N49 A53:N53">
    <cfRule type="expression" dxfId="8" priority="8">
      <formula>A36=""</formula>
    </cfRule>
  </conditionalFormatting>
  <conditionalFormatting sqref="A58:D58 A38:N38 A42:N42 A46:N46 A50:N50 A54:N54">
    <cfRule type="expression" dxfId="7" priority="7">
      <formula>A36=""</formula>
    </cfRule>
  </conditionalFormatting>
  <conditionalFormatting sqref="A59:D59 A39:N39 A43:N43 A47:N47 A51:N51 A55:N55">
    <cfRule type="expression" dxfId="6" priority="6">
      <formula>A36=""</formula>
    </cfRule>
  </conditionalFormatting>
  <conditionalFormatting sqref="A84:D84 A64:N64 A68:N68 A72:N72 A76:N76 A80:N80">
    <cfRule type="expression" dxfId="5" priority="3">
      <formula>A63=""</formula>
    </cfRule>
  </conditionalFormatting>
  <conditionalFormatting sqref="A85:D85 A65:N65 A69:N69 A73:N73 A77:N77 A81:N81">
    <cfRule type="expression" dxfId="4" priority="2">
      <formula>A63=""</formula>
    </cfRule>
  </conditionalFormatting>
  <conditionalFormatting sqref="A86:D86 A66:N66 A70:N70 A74:N74 A78:N78 A82:N82">
    <cfRule type="expression" dxfId="3" priority="1">
      <formula>A63=""</formula>
    </cfRule>
  </conditionalFormatting>
  <conditionalFormatting sqref="B9 B13 B17 B21 B25 B29 D9 D13 D17 D21 D25 D29 F9 F13 F17 F21 F25 H9 H13 H17 H21 H25 J9 J13 J17 J21 J25 L9 L13 L17 L21 L25 N9 N13 N17 N21 N25">
    <cfRule type="expression" dxfId="2" priority="14">
      <formula>A9=""</formula>
    </cfRule>
  </conditionalFormatting>
  <conditionalFormatting sqref="B36 B40 B44 B48 B52 B56 D36 D40 D44 D48 D52 D56 F36 F40 F44 F48 F52 H36 H40 H44 H48 H52 J36 J40 J44 J48 J52 L36 L40 L44 L48 L52 N36 N40 N44 N48 N52">
    <cfRule type="expression" dxfId="1" priority="9">
      <formula>A36=""</formula>
    </cfRule>
  </conditionalFormatting>
  <conditionalFormatting sqref="B63 B67 B71 B75 B79 B83 D63 D67 D71 D75 D79 D83 F63 F67 F71 F75 F79 H63 H67 H71 H75 H79 J63 J67 J71 J75 J79 L63 L67 L71 L75 L79 N63 N67 N71 N75 N79">
    <cfRule type="expression" dxfId="0" priority="4">
      <formula>A63=""</formula>
    </cfRule>
  </conditionalFormatting>
  <hyperlinks>
    <hyperlink ref="N3" r:id="rId1" display="https://www.vertex42.com/calendars/quarterly-calendar.html" xr:uid="{B903C354-8EAC-4F2D-9389-A8934A007768}"/>
  </hyperlinks>
  <printOptions horizontalCentered="1"/>
  <pageMargins left="0.35" right="0.35" top="0.25" bottom="0.4" header="0.25" footer="0.25"/>
  <pageSetup scale="86"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laylist xmlns="10288730-c61f-4bc2-917a-eff626ec385d" xsi:nil="true"/>
    <SharedWithUsers xmlns="78dc9183-fe6f-4ad7-9329-11c4feecd865">
      <UserInfo>
        <DisplayName>dawn.smith</DisplayName>
        <AccountId>60</AccountId>
        <AccountType/>
      </UserInfo>
      <UserInfo>
        <DisplayName>jessica.jacobs</DisplayName>
        <AccountId>37</AccountId>
        <AccountType/>
      </UserInfo>
      <UserInfo>
        <DisplayName>scott.schreiber</DisplayName>
        <AccountId>65</AccountId>
        <AccountType/>
      </UserInfo>
    </SharedWithUsers>
    <TaxCatchAll xmlns="78dc9183-fe6f-4ad7-9329-11c4feecd865" xsi:nil="true"/>
    <lcf76f155ced4ddcb4097134ff3c332f xmlns="10288730-c61f-4bc2-917a-eff626ec385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6BD20472807944AE8E569A27C5BFC1" ma:contentTypeVersion="19" ma:contentTypeDescription="Create a new document." ma:contentTypeScope="" ma:versionID="da521096f8625663999851b12438a8f2">
  <xsd:schema xmlns:xsd="http://www.w3.org/2001/XMLSchema" xmlns:xs="http://www.w3.org/2001/XMLSchema" xmlns:p="http://schemas.microsoft.com/office/2006/metadata/properties" xmlns:ns1="http://schemas.microsoft.com/sharepoint/v3" xmlns:ns2="10288730-c61f-4bc2-917a-eff626ec385d" xmlns:ns3="78dc9183-fe6f-4ad7-9329-11c4feecd865" targetNamespace="http://schemas.microsoft.com/office/2006/metadata/properties" ma:root="true" ma:fieldsID="9d6cbfdd16d146c7d7508e8d0e078da9" ns1:_="" ns2:_="" ns3:_="">
    <xsd:import namespace="http://schemas.microsoft.com/sharepoint/v3"/>
    <xsd:import namespace="10288730-c61f-4bc2-917a-eff626ec385d"/>
    <xsd:import namespace="78dc9183-fe6f-4ad7-9329-11c4feecd8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1:_ip_UnifiedCompliancePolicyProperties" minOccurs="0"/>
                <xsd:element ref="ns1:_ip_UnifiedCompliancePolicyUIAction" minOccurs="0"/>
                <xsd:element ref="ns3:SharedWithUsers" minOccurs="0"/>
                <xsd:element ref="ns3:SharedWithDetails" minOccurs="0"/>
                <xsd:element ref="ns2:MediaServiceEventHashCode" minOccurs="0"/>
                <xsd:element ref="ns2:MediaServiceGenerationTime" minOccurs="0"/>
                <xsd:element ref="ns2:Playlist"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288730-c61f-4bc2-917a-eff626ec38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Playlist" ma:index="20" nillable="true" ma:displayName="Playlist" ma:format="Dropdown" ma:internalName="Playlist" ma:percentage="FALSE">
      <xsd:simpleType>
        <xsd:restriction base="dms:Number"/>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0c9c96e9-679b-4dad-a872-b0eff873993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dc9183-fe6f-4ad7-9329-11c4feecd86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1337d3d1-5322-4d90-80f0-7c006335fe5d}" ma:internalName="TaxCatchAll" ma:showField="CatchAllData" ma:web="78dc9183-fe6f-4ad7-9329-11c4feecd8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5DDDB1-EC03-43CB-B6A0-A40E9C1D41E0}">
  <ds:schemaRefs>
    <ds:schemaRef ds:uri="http://schemas.microsoft.com/office/2006/metadata/properties"/>
    <ds:schemaRef ds:uri="http://schemas.microsoft.com/office/infopath/2007/PartnerControls"/>
    <ds:schemaRef ds:uri="http://schemas.microsoft.com/sharepoint/v3"/>
    <ds:schemaRef ds:uri="10288730-c61f-4bc2-917a-eff626ec385d"/>
    <ds:schemaRef ds:uri="78dc9183-fe6f-4ad7-9329-11c4feecd865"/>
  </ds:schemaRefs>
</ds:datastoreItem>
</file>

<file path=customXml/itemProps2.xml><?xml version="1.0" encoding="utf-8"?>
<ds:datastoreItem xmlns:ds="http://schemas.openxmlformats.org/officeDocument/2006/customXml" ds:itemID="{0673DAF9-230B-4660-9D9D-3FFB03F2E65B}">
  <ds:schemaRefs>
    <ds:schemaRef ds:uri="http://schemas.microsoft.com/sharepoint/v3/contenttype/forms"/>
  </ds:schemaRefs>
</ds:datastoreItem>
</file>

<file path=customXml/itemProps3.xml><?xml version="1.0" encoding="utf-8"?>
<ds:datastoreItem xmlns:ds="http://schemas.openxmlformats.org/officeDocument/2006/customXml" ds:itemID="{27802CC3-C917-4524-83F3-1C5788ACA0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288730-c61f-4bc2-917a-eff626ec385d"/>
    <ds:schemaRef ds:uri="78dc9183-fe6f-4ad7-9329-11c4feecd8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YearlyCalendar</vt:lpstr>
      <vt:lpstr>Summer 2020</vt:lpstr>
      <vt:lpstr>month</vt:lpstr>
      <vt:lpstr>'Summer 2020'!Print_Area</vt:lpstr>
      <vt:lpstr>YearlyCalendar!Print_Area</vt:lpstr>
      <vt:lpstr>'Summer 2020'!startday</vt:lpstr>
      <vt:lpstr>startday</vt:lpstr>
      <vt:lpstr>year</vt:lpstr>
    </vt:vector>
  </TitlesOfParts>
  <Manager/>
  <Company>Vertex42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Year Calendar Template</dc:title>
  <dc:subject/>
  <dc:creator>Vertex42.com</dc:creator>
  <cp:keywords/>
  <dc:description>(c) 2007-2014 Vertex42 LLC. All Rights Reserved.</dc:description>
  <cp:lastModifiedBy>Samantha Medore</cp:lastModifiedBy>
  <cp:revision/>
  <cp:lastPrinted>2023-02-24T21:40:50Z</cp:lastPrinted>
  <dcterms:created xsi:type="dcterms:W3CDTF">2004-08-16T18:44:14Z</dcterms:created>
  <dcterms:modified xsi:type="dcterms:W3CDTF">2023-03-08T22:49:47Z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2007-2014 Vertex42 LLC</vt:lpwstr>
  </property>
  <property fmtid="{D5CDD505-2E9C-101B-9397-08002B2CF9AE}" pid="3" name="Version">
    <vt:lpwstr>1.3.0</vt:lpwstr>
  </property>
  <property fmtid="{D5CDD505-2E9C-101B-9397-08002B2CF9AE}" pid="4" name="ContentTypeId">
    <vt:lpwstr>0x010100E66BD20472807944AE8E569A27C5BFC1</vt:lpwstr>
  </property>
  <property fmtid="{D5CDD505-2E9C-101B-9397-08002B2CF9AE}" pid="5" name="MediaServiceImageTags">
    <vt:lpwstr/>
  </property>
</Properties>
</file>